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31.12.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M2">'[3]ST-2SD.ST'!$A$81</definedName>
    <definedName name="_r1_iNdEx_382">#N/A</definedName>
    <definedName name="_r2_iNdEx_383">#N/A</definedName>
    <definedName name="_rid_LF_LF_Tb1_iNdEx_963">"$#REF!.$A$1"</definedName>
    <definedName name="_rid_LF_LF_Tc1_iNdEx_1452">"$#REF!.$A$1"</definedName>
    <definedName name="_total_LF_LF_iNdEx_1500">"$#REF!.$A$#REF!"</definedName>
    <definedName name="bank">#REF!</definedName>
    <definedName name="bank_1">#REF!</definedName>
    <definedName name="countA12_1">'[1]A12'!$T$1</definedName>
    <definedName name="countM2_1">#N/A</definedName>
    <definedName name="countM2_2">#N/A</definedName>
    <definedName name="countM2_3">#N/A</definedName>
    <definedName name="countM3_1">#REF!</definedName>
    <definedName name="countM3_2">#REF!</definedName>
    <definedName name="countM3_3">#REF!</definedName>
    <definedName name="countM3_4">#REF!</definedName>
    <definedName name="countM4_1">#REF!</definedName>
    <definedName name="countM4_2">#REF!</definedName>
    <definedName name="countM4_3">#REF!</definedName>
    <definedName name="countM4_4">#REF!</definedName>
    <definedName name="countU3_1">#REF!</definedName>
    <definedName name="countU3_2">#REF!</definedName>
    <definedName name="countU3_3">#REF!</definedName>
    <definedName name="countU3_4">#REF!</definedName>
    <definedName name="Excel_BuiltIn_Print_Area_1">#N/A</definedName>
    <definedName name="fdfdfdf">'[4]ST-2SD.ST'!$A$23</definedName>
    <definedName name="lerik">'[4]ST-2SD.ST'!$A$42</definedName>
    <definedName name="muddet">#REF!</definedName>
    <definedName name="offset">#REF!</definedName>
    <definedName name="_xlnm.Print_Area" localSheetId="0">'31.12.2021'!$A$1:$D$131</definedName>
    <definedName name="row_endM2_1">#N/A</definedName>
    <definedName name="row_endM2_2">#N/A</definedName>
    <definedName name="row_endM2_3">#N/A</definedName>
    <definedName name="row_endM3_1">#REF!</definedName>
    <definedName name="row_endM3_2">#REF!</definedName>
    <definedName name="row_endM3_3">#REF!</definedName>
    <definedName name="row_endM3_4">#REF!</definedName>
    <definedName name="row_endM4_1">#REF!</definedName>
    <definedName name="row_endM4_2">#REF!</definedName>
    <definedName name="row_endM4_3">#REF!</definedName>
    <definedName name="row_endM4_4">#REF!</definedName>
    <definedName name="row_endU3_1">#REF!</definedName>
    <definedName name="row_endU3_2">#REF!</definedName>
    <definedName name="row_endU3_3">#REF!</definedName>
    <definedName name="row_endU3_4">#REF!</definedName>
    <definedName name="row_startM2_1">#N/A</definedName>
    <definedName name="row_startM2_2">#N/A</definedName>
    <definedName name="row_startM2_3">#N/A</definedName>
    <definedName name="row_startM3_1">#REF!</definedName>
    <definedName name="row_startM3_2">#REF!</definedName>
    <definedName name="row_startM3_3">#REF!</definedName>
    <definedName name="row_startM3_4">#REF!</definedName>
    <definedName name="row_startM4_1">#REF!</definedName>
    <definedName name="row_startM4_2">#REF!</definedName>
    <definedName name="row_startM4_3">#REF!</definedName>
    <definedName name="row_startM4_4">#REF!</definedName>
    <definedName name="row_startM8_1">'[1]M8'!$K$1</definedName>
    <definedName name="row_startM8_2">'[1]M8'!$K$2</definedName>
    <definedName name="row_startM8_3">'[1]M8'!$K$3</definedName>
    <definedName name="row_startM9_1">'[1]M9'!$K$1</definedName>
    <definedName name="row_startM9_2">'[1]M9'!$K$2</definedName>
    <definedName name="row_startM9_3">'[1]M9'!$K$3</definedName>
    <definedName name="row_startU3_1">#REF!</definedName>
    <definedName name="row_startU3_2">#REF!</definedName>
    <definedName name="row_startU3_3">#REF!</definedName>
    <definedName name="row_startU3_4">#REF!</definedName>
    <definedName name="rowM1_1">'[1]M1'!$M$2</definedName>
    <definedName name="rowM2_1">#N/A</definedName>
    <definedName name="rowM2_2">#N/A</definedName>
    <definedName name="rowM2_3">#N/A</definedName>
    <definedName name="rowM3_1">#REF!</definedName>
    <definedName name="rowM3_2">#REF!</definedName>
    <definedName name="rowM3_3">#REF!</definedName>
    <definedName name="rowM3_4">#REF!</definedName>
    <definedName name="rowM4_1">#REF!</definedName>
    <definedName name="rowM4_2">#REF!</definedName>
    <definedName name="rowM4_3">#REF!</definedName>
    <definedName name="rowM4_4">#REF!</definedName>
    <definedName name="rowM8_1">'[1]M8'!$J$1</definedName>
    <definedName name="rowM8_2">'[1]M8'!$J$2</definedName>
    <definedName name="rowM8_3">'[1]M8'!$J$3</definedName>
    <definedName name="rowM9_1">'[1]M9'!$J$1</definedName>
    <definedName name="rowM9_2">'[1]M9'!$J$2</definedName>
    <definedName name="rowM9_3">'[1]M9'!$J$3</definedName>
    <definedName name="rowU3_1">#REF!</definedName>
    <definedName name="rowU3_2">#REF!</definedName>
    <definedName name="rowU3_3">#REF!</definedName>
    <definedName name="rowU3_4">#REF!</definedName>
  </definedNames>
  <calcPr fullCalcOnLoad="1"/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A3!C10  must  be greater 0.1 </t>
        </r>
      </text>
    </comment>
    <comment ref="D10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A3!D10  must  be greater 0.1</t>
        </r>
      </text>
    </comment>
    <comment ref="D36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A3!D36 should equal to  A7!C171 </t>
        </r>
      </text>
    </comment>
    <comment ref="C57" authorId="1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A15!F150 should equal to A3!C57</t>
        </r>
      </text>
    </comment>
    <comment ref="C58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A3!C58 should equal to  A8!C56</t>
        </r>
      </text>
    </comment>
    <comment ref="C59" authorId="0">
      <text>
        <r>
          <rPr>
            <b/>
            <sz val="9"/>
            <rFont val="Tahoma"/>
            <family val="2"/>
          </rPr>
          <t>FIMSA:</t>
        </r>
        <r>
          <rPr>
            <sz val="9"/>
            <rFont val="Tahoma"/>
            <family val="2"/>
          </rPr>
          <t xml:space="preserve">
A3!C59 should equal to  A3!C131</t>
        </r>
      </text>
    </comment>
    <comment ref="C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M7!D65 should equal to A3!C67</t>
        </r>
      </text>
    </comment>
    <comment ref="D67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M7!G65 should equal to A3!D67
</t>
        </r>
      </text>
    </comment>
    <comment ref="C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
M7!D28 should equal to A3!C74
</t>
        </r>
      </text>
    </comment>
    <comment ref="D74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>M7!G28 should equal to A3!D74</t>
        </r>
      </text>
    </comment>
    <comment ref="C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M7!D42 should equal to A3!C75
</t>
        </r>
      </text>
    </comment>
    <comment ref="D75" authorId="2">
      <text>
        <r>
          <rPr>
            <b/>
            <sz val="9"/>
            <rFont val="Tahoma"/>
            <family val="2"/>
          </rPr>
          <t xml:space="preserve">FIMSA:
</t>
        </r>
        <r>
          <rPr>
            <sz val="9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<sst xmlns="http://schemas.openxmlformats.org/spreadsheetml/2006/main" count="265" uniqueCount="226">
  <si>
    <t>СƏDVƏL A 3 - BALANS HESABATI</t>
  </si>
  <si>
    <t>A. AKTİVLƏR</t>
  </si>
  <si>
    <t>(min manatla)</t>
  </si>
  <si>
    <t>Aktivlərin   maddələri</t>
  </si>
  <si>
    <t>Cəmi</t>
  </si>
  <si>
    <t>Xarici valyutada (2-ci sütundan)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</si>
  <si>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</rPr>
      <t>cəmi</t>
    </r>
  </si>
  <si>
    <t>A1</t>
  </si>
  <si>
    <r>
      <t>2. Mərkəzi Bankda müxbir hesab</t>
    </r>
    <r>
      <rPr>
        <i/>
        <sz val="10"/>
        <rFont val="Times New Roman"/>
        <family val="1"/>
      </rPr>
      <t>, cəmi</t>
    </r>
  </si>
  <si>
    <t>A2</t>
  </si>
  <si>
    <r>
      <t xml:space="preserve">a) </t>
    </r>
    <r>
      <rPr>
        <i/>
        <sz val="10"/>
        <rFont val="Times New Roman"/>
        <family val="1"/>
      </rPr>
      <t>o cümlədən, Məcburi ehtiyat tələbi</t>
    </r>
  </si>
  <si>
    <t>A2a</t>
  </si>
  <si>
    <r>
      <t xml:space="preserve">3. "Nostro" hesabları (başqa banklardakı müxbir hesabları), </t>
    </r>
    <r>
      <rPr>
        <i/>
        <sz val="10"/>
        <rFont val="Times New Roman"/>
        <family val="1"/>
      </rPr>
      <t xml:space="preserve">cəmi </t>
    </r>
  </si>
  <si>
    <t>A3</t>
  </si>
  <si>
    <t xml:space="preserve">        a) Rezident banklar</t>
  </si>
  <si>
    <t>A3a</t>
  </si>
  <si>
    <t xml:space="preserve">        b) Qeyri-rezident banklar</t>
  </si>
  <si>
    <t>A3b</t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</si>
  <si>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</rPr>
      <t>əmi</t>
    </r>
  </si>
  <si>
    <t>A4</t>
  </si>
  <si>
    <t>A4a</t>
  </si>
  <si>
    <t>A4b</t>
  </si>
  <si>
    <r>
      <t>5. Banklar da daxil olmaqla, maliyyə institutlarındakı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</si>
  <si>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</si>
  <si>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</si>
  <si>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A5_1</t>
  </si>
  <si>
    <t>a) Rezident banklar</t>
  </si>
  <si>
    <t>A5_1a</t>
  </si>
  <si>
    <t>b) Qeyri-rezident banklar</t>
  </si>
  <si>
    <t>A5_1b</t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</si>
  <si>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</si>
  <si>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t>A5_2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</si>
  <si>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</si>
  <si>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</si>
  <si>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</si>
  <si>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</si>
  <si>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</si>
  <si>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A6</t>
  </si>
  <si>
    <r>
      <t xml:space="preserve">7. Qiymətli kağızlar, </t>
    </r>
    <r>
      <rPr>
        <i/>
        <sz val="10"/>
        <rFont val="Times New Roman"/>
        <family val="1"/>
      </rPr>
      <t>cəmi</t>
    </r>
    <r>
      <rPr>
        <sz val="10"/>
        <rFont val="Times New Roman"/>
        <family val="1"/>
      </rPr>
      <t xml:space="preserve"> </t>
    </r>
  </si>
  <si>
    <t>A7</t>
  </si>
  <si>
    <t>a) ödəniş müddətinədək saxlanılan</t>
  </si>
  <si>
    <t>A7a</t>
  </si>
  <si>
    <t>b) ticarət üçün alınmış qiymətli kağızlar</t>
  </si>
  <si>
    <t>A7b</t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</si>
  <si>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</rPr>
      <t>əmi</t>
    </r>
  </si>
  <si>
    <t>A8</t>
  </si>
  <si>
    <t>a) Rezident banklara</t>
  </si>
  <si>
    <t>A8a</t>
  </si>
  <si>
    <t>b) Qeyri-rezident banklara</t>
  </si>
  <si>
    <t>A8b</t>
  </si>
  <si>
    <r>
      <t>8.1 Banklara xalis kreditlər, c</t>
    </r>
    <r>
      <rPr>
        <i/>
        <sz val="10"/>
        <rFont val="Times New Roman"/>
        <family val="1"/>
      </rPr>
      <t>əmi</t>
    </r>
  </si>
  <si>
    <t>A8_1</t>
  </si>
  <si>
    <r>
      <t xml:space="preserve">9. Digər maliyyə institutlarına kreditlər, </t>
    </r>
    <r>
      <rPr>
        <i/>
        <sz val="10"/>
        <rFont val="Times New Roman"/>
        <family val="1"/>
      </rPr>
      <t>cəmi</t>
    </r>
  </si>
  <si>
    <t>A9</t>
  </si>
  <si>
    <t>a) Rezident maliyyə institutlarına</t>
  </si>
  <si>
    <t>A9a</t>
  </si>
  <si>
    <t>b) Qeyri-rezident maliyyə institutlarına</t>
  </si>
  <si>
    <t>A9b</t>
  </si>
  <si>
    <r>
      <t xml:space="preserve">9.1 Digər maliyyə institutlarına xalis kreditlər, </t>
    </r>
    <r>
      <rPr>
        <i/>
        <sz val="10"/>
        <rFont val="Times New Roman"/>
        <family val="1"/>
      </rPr>
      <t>cəmi</t>
    </r>
  </si>
  <si>
    <t>A9_1</t>
  </si>
  <si>
    <t>10. Müştərilərə verilən kreditlər</t>
  </si>
  <si>
    <t>A10</t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</si>
  <si>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</si>
  <si>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t>A10_1</t>
  </si>
  <si>
    <t>10.2 Xalis kreditlər (sətir 10 çıx sətir 10.1)</t>
  </si>
  <si>
    <t>A10_2</t>
  </si>
  <si>
    <r>
      <t>11. Könəlmə çıxılmaqla bank işində istifadə olunan əsas vəsaitlər</t>
    </r>
    <r>
      <rPr>
        <i/>
        <sz val="10"/>
        <rFont val="Times New Roman"/>
        <family val="1"/>
      </rPr>
      <t>, cəmi</t>
    </r>
  </si>
  <si>
    <t>A11</t>
  </si>
  <si>
    <t>XXX</t>
  </si>
  <si>
    <t xml:space="preserve">a) torpaq </t>
  </si>
  <si>
    <t>A11a</t>
  </si>
  <si>
    <t>b) binalar</t>
  </si>
  <si>
    <t>A11b</t>
  </si>
  <si>
    <t>c) tikilməkdə olan daşınmaz əmlak</t>
  </si>
  <si>
    <t>A11c</t>
  </si>
  <si>
    <t>d) avadanlıq, mebel, daşınar əmlak və sair</t>
  </si>
  <si>
    <t>A11d</t>
  </si>
  <si>
    <r>
      <t xml:space="preserve">e) </t>
    </r>
    <r>
      <rPr>
        <sz val="10"/>
        <rFont val="Times New Roman"/>
        <family val="1"/>
      </rPr>
      <t>hesablanmış köhnəlmə</t>
    </r>
  </si>
  <si>
    <t>A11e</t>
  </si>
  <si>
    <r>
      <t>12. Bank işində istifadə olunmayan daşınmaz əmlak (ehtiyatlar çıxılmaqla),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</si>
  <si>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A12</t>
  </si>
  <si>
    <t>a) bank tərəfindən vaxtı keçmiş ödəmələrə görə götürülən daşınmaz əmlak</t>
  </si>
  <si>
    <t>A12a</t>
  </si>
  <si>
    <t>b) bankın və onun struktur bölmələri tərəfindən əvvəllər istifadə edilən əsas vəsaitlər də daxil olmaqla, sair daşınmaz əmlak</t>
  </si>
  <si>
    <t>A12b</t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</si>
  <si>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</rPr>
      <t>əmi</t>
    </r>
  </si>
  <si>
    <t>A13</t>
  </si>
  <si>
    <t>a) banklara</t>
  </si>
  <si>
    <t>A13a</t>
  </si>
  <si>
    <t>b) digər maliyyə institutlarına</t>
  </si>
  <si>
    <t>A13b</t>
  </si>
  <si>
    <t>c) digər təsərrüfat cəmiyyətlərinə</t>
  </si>
  <si>
    <t>A13c</t>
  </si>
  <si>
    <r>
      <t>14. Digər təsərrüfat cəmiyyətlərində iştirak (50%-dən az), c</t>
    </r>
    <r>
      <rPr>
        <i/>
        <sz val="10"/>
        <rFont val="Times New Roman"/>
        <family val="1"/>
      </rPr>
      <t>əmi</t>
    </r>
  </si>
  <si>
    <t>A14</t>
  </si>
  <si>
    <t>A14a</t>
  </si>
  <si>
    <t>A14b</t>
  </si>
  <si>
    <t>A14c</t>
  </si>
  <si>
    <t>15. Amortizasiya çıxılmaqla qeyri-maddi aktivlər</t>
  </si>
  <si>
    <t>A15</t>
  </si>
  <si>
    <t>16. Balansdankənar aktivlər uzrə mümkün zərərlərin ödənilməsi üçün məqsədli ehtiyat</t>
  </si>
  <si>
    <t>A16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</si>
  <si>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</si>
  <si>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</si>
  <si>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</si>
  <si>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</si>
  <si>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</si>
  <si>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Öhdəliklərin maddələri</t>
  </si>
  <si>
    <r>
      <t xml:space="preserve">1. Depozitlər (banklar və digər maliyyə institutları istisna olmaqla), </t>
    </r>
    <r>
      <rPr>
        <i/>
        <sz val="10"/>
        <rFont val="Times New Roman"/>
        <family val="1"/>
      </rPr>
      <t>cəmi</t>
    </r>
  </si>
  <si>
    <t>B1</t>
  </si>
  <si>
    <r>
      <t xml:space="preserve">a)  Fiziki şəxslərin tələbli depozitləri, </t>
    </r>
    <r>
      <rPr>
        <i/>
        <sz val="10"/>
        <rFont val="Times New Roman"/>
        <family val="1"/>
      </rPr>
      <t>cəmi</t>
    </r>
  </si>
  <si>
    <t>B1a</t>
  </si>
  <si>
    <t>a1) faizsiz tələbli depozitlər</t>
  </si>
  <si>
    <t>B1a1</t>
  </si>
  <si>
    <t>a2) faizli tələbli depozitlər</t>
  </si>
  <si>
    <t>B1a2</t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</si>
  <si>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</si>
  <si>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B1b</t>
  </si>
  <si>
    <t>b1) faizsiz tələbli depozitlər</t>
  </si>
  <si>
    <t>B1b1</t>
  </si>
  <si>
    <t>b2) faizli tələbli depozitlər</t>
  </si>
  <si>
    <t>B1b2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</si>
  <si>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</si>
  <si>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t>B1c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</si>
  <si>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</si>
  <si>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</si>
  <si>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</si>
  <si>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</si>
  <si>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r>
      <t>2. Mərkəzi Bankın banka qarşı tələbləri, c</t>
    </r>
    <r>
      <rPr>
        <i/>
        <sz val="10"/>
        <rFont val="Times New Roman"/>
        <family val="1"/>
      </rPr>
      <t>əmi</t>
    </r>
  </si>
  <si>
    <t>B2</t>
  </si>
  <si>
    <t>a) auksion əsasında</t>
  </si>
  <si>
    <t>B2a</t>
  </si>
  <si>
    <t>b) overdraft</t>
  </si>
  <si>
    <t>B2b</t>
  </si>
  <si>
    <t>c) təminatlı kreditlər (lombard)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</si>
  <si>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</si>
  <si>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</si>
  <si>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</si>
  <si>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</si>
  <si>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t>B3</t>
  </si>
  <si>
    <t>B3a</t>
  </si>
  <si>
    <t>B3b</t>
  </si>
  <si>
    <t>4. REPO əməliyyatları  üzrə</t>
  </si>
  <si>
    <t>B4</t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</si>
  <si>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</rPr>
      <t>əmi</t>
    </r>
  </si>
  <si>
    <t>B5</t>
  </si>
  <si>
    <t>B5a</t>
  </si>
  <si>
    <t>B5b</t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</si>
  <si>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</rPr>
      <t>əmi</t>
    </r>
  </si>
  <si>
    <t>B6</t>
  </si>
  <si>
    <r>
      <t>6.1  Bankların depozitləri</t>
    </r>
    <r>
      <rPr>
        <i/>
        <sz val="10"/>
        <rFont val="Times New Roman"/>
        <family val="1"/>
      </rPr>
      <t>, cəmi</t>
    </r>
  </si>
  <si>
    <t>B6_1</t>
  </si>
  <si>
    <t>B6_1a</t>
  </si>
  <si>
    <t>B6_1b</t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</si>
  <si>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</si>
  <si>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t>B6_2</t>
  </si>
  <si>
    <t>a) Rezident maliyyə institutları</t>
  </si>
  <si>
    <t>B6_2a</t>
  </si>
  <si>
    <t>b) Qeyri-rezident maliyyə institutları</t>
  </si>
  <si>
    <t>B6_2b</t>
  </si>
  <si>
    <r>
      <t>7. Bankların kreditləri (7 gündən artıq olan müddətə), c</t>
    </r>
    <r>
      <rPr>
        <i/>
        <sz val="10"/>
        <rFont val="Times New Roman"/>
        <family val="1"/>
      </rPr>
      <t>əmi</t>
    </r>
  </si>
  <si>
    <t>B7</t>
  </si>
  <si>
    <r>
      <t xml:space="preserve">7.1 Rezident banklar, </t>
    </r>
    <r>
      <rPr>
        <i/>
        <sz val="10"/>
        <rFont val="Times New Roman"/>
        <family val="1"/>
      </rPr>
      <t>cəmi</t>
    </r>
  </si>
  <si>
    <t>B7_1</t>
  </si>
  <si>
    <t>a) təminatlı</t>
  </si>
  <si>
    <t>B7_1a</t>
  </si>
  <si>
    <t>b) təminatsız</t>
  </si>
  <si>
    <t>B7_1b</t>
  </si>
  <si>
    <r>
      <t>7.2 Qeyri-rezident banklar,</t>
    </r>
    <r>
      <rPr>
        <i/>
        <sz val="10"/>
        <rFont val="Times New Roman"/>
        <family val="1"/>
      </rPr>
      <t xml:space="preserve"> cəmi</t>
    </r>
  </si>
  <si>
    <t>B7_2</t>
  </si>
  <si>
    <t>B7_2a</t>
  </si>
  <si>
    <t>B7_2b</t>
  </si>
  <si>
    <r>
      <t>8. Banklar istisna olmaqla, digər maliyyə institutlarının kreditləri, c</t>
    </r>
    <r>
      <rPr>
        <i/>
        <sz val="10"/>
        <rFont val="Times New Roman"/>
        <family val="1"/>
      </rPr>
      <t>əmi</t>
    </r>
  </si>
  <si>
    <t>B8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</si>
  <si>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</si>
  <si>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</si>
  <si>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</si>
  <si>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</si>
  <si>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</si>
  <si>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</si>
  <si>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</si>
  <si>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B9</t>
  </si>
  <si>
    <t>10. Bələdiyyələrin depozitləri və kreditləri</t>
  </si>
  <si>
    <t>B10</t>
  </si>
  <si>
    <t>11. Bankın öz ehtiyacları üçün aldığı ipoteka kreditləri</t>
  </si>
  <si>
    <t>B11</t>
  </si>
  <si>
    <t>12. Bank tərəfindən buraxılmış qiymətli kağızlar</t>
  </si>
  <si>
    <t>B12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</si>
  <si>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</si>
  <si>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</si>
  <si>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</si>
  <si>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</si>
  <si>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</si>
  <si>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</si>
  <si>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 xml:space="preserve">C. KAPİTAL </t>
  </si>
  <si>
    <r>
      <t>15. Xüsusi kapital, c</t>
    </r>
    <r>
      <rPr>
        <i/>
        <sz val="10"/>
        <rFont val="Times New Roman"/>
        <family val="1"/>
      </rPr>
      <t>əmi</t>
    </r>
  </si>
  <si>
    <t>C15</t>
  </si>
  <si>
    <t>X</t>
  </si>
  <si>
    <t>a) dövriyyəyə buraxılmış adi səhmlər</t>
  </si>
  <si>
    <t>C15a</t>
  </si>
  <si>
    <t>b) dövriyyəyə buraxılmış müddətsiz imtiyazlı səhmlər</t>
  </si>
  <si>
    <t>C15b</t>
  </si>
  <si>
    <t>c) adi və imtiyazlı səhmlərin nominal və bazar qiymətləri arasındakı fərq</t>
  </si>
  <si>
    <t>C15c</t>
  </si>
  <si>
    <r>
      <t>d) bölüşdürülməmiş xalis mənfəət (zərər), c</t>
    </r>
    <r>
      <rPr>
        <i/>
        <sz val="10"/>
        <rFont val="Times New Roman"/>
        <family val="1"/>
      </rPr>
      <t>əmi</t>
    </r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</si>
  <si>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</si>
  <si>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</si>
  <si>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</si>
  <si>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</si>
  <si>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</si>
  <si>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</si>
  <si>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</si>
  <si>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r>
      <t>16. Ümumi ehtiyatlar, c</t>
    </r>
    <r>
      <rPr>
        <i/>
        <sz val="10"/>
        <rFont val="Times New Roman"/>
        <family val="1"/>
      </rPr>
      <t>əmi</t>
    </r>
  </si>
  <si>
    <t>C16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</si>
  <si>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</si>
  <si>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</si>
  <si>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</si>
  <si>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</si>
  <si>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</si>
  <si>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</si>
  <si>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d) digər ümumi ehtiyatlar</t>
  </si>
  <si>
    <t>C16d</t>
  </si>
  <si>
    <t>17. Cəmi kapital</t>
  </si>
  <si>
    <t>C17</t>
  </si>
  <si>
    <t>18. Cəmi öhdəliklər və kapital</t>
  </si>
  <si>
    <t>C18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</si>
</sst>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_);\(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8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9" fillId="33" borderId="0" xfId="33" applyFont="1" applyFill="1" applyProtection="1">
      <alignment/>
      <protection/>
    </xf>
    <xf numFmtId="49" fontId="19" fillId="33" borderId="0" xfId="33" applyNumberFormat="1" applyFont="1" applyFill="1" applyAlignment="1" applyProtection="1">
      <alignment horizontal="center" vertical="center"/>
      <protection/>
    </xf>
    <xf numFmtId="0" fontId="19" fillId="33" borderId="0" xfId="33" applyFont="1" applyFill="1" applyProtection="1">
      <alignment/>
      <protection/>
    </xf>
    <xf numFmtId="0" fontId="20" fillId="33" borderId="0" xfId="33" applyFont="1" applyFill="1" applyBorder="1" applyAlignment="1">
      <alignment horizontal="center" vertical="top" wrapText="1"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0" fillId="33" borderId="0" xfId="33" applyFont="1" applyFill="1" applyAlignment="1" applyProtection="1">
      <alignment horizontal="center"/>
      <protection/>
    </xf>
    <xf numFmtId="0" fontId="21" fillId="33" borderId="0" xfId="33" applyFont="1" applyFill="1" applyAlignment="1" applyProtection="1">
      <alignment/>
      <protection/>
    </xf>
    <xf numFmtId="0" fontId="22" fillId="33" borderId="10" xfId="33" applyFont="1" applyFill="1" applyBorder="1" applyAlignment="1" applyProtection="1">
      <alignment horizontal="right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0" borderId="12" xfId="33" applyFont="1" applyBorder="1">
      <alignment/>
      <protection/>
    </xf>
    <xf numFmtId="0" fontId="23" fillId="34" borderId="13" xfId="33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8" fillId="34" borderId="13" xfId="33" applyFont="1" applyFill="1" applyBorder="1" applyAlignment="1" applyProtection="1">
      <alignment horizontal="center" vertical="top" wrapText="1"/>
      <protection/>
    </xf>
    <xf numFmtId="0" fontId="23" fillId="34" borderId="13" xfId="33" applyFont="1" applyFill="1" applyBorder="1" applyAlignment="1" applyProtection="1">
      <alignment horizontal="center" vertical="top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0" fontId="19" fillId="0" borderId="0" xfId="33" applyFont="1" applyFill="1" applyProtection="1">
      <alignment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2" fontId="19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/>
      <protection/>
    </xf>
    <xf numFmtId="0" fontId="19" fillId="34" borderId="13" xfId="33" applyFont="1" applyFill="1" applyBorder="1" applyAlignment="1" applyProtection="1">
      <alignment vertical="center" wrapText="1"/>
      <protection/>
    </xf>
    <xf numFmtId="0" fontId="19" fillId="34" borderId="13" xfId="33" applyFont="1" applyFill="1" applyBorder="1" applyAlignment="1" applyProtection="1">
      <alignment horizontal="left" vertical="center" wrapText="1" indent="2"/>
      <protection/>
    </xf>
    <xf numFmtId="49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19" fillId="0" borderId="14" xfId="33" applyFont="1" applyFill="1" applyBorder="1" applyProtection="1">
      <alignment/>
      <protection/>
    </xf>
    <xf numFmtId="2" fontId="19" fillId="34" borderId="13" xfId="33" applyNumberFormat="1" applyFont="1" applyFill="1" applyBorder="1" applyAlignment="1" applyProtection="1">
      <alignment horizontal="center" vertical="center" wrapText="1"/>
      <protection/>
    </xf>
    <xf numFmtId="0" fontId="23" fillId="34" borderId="13" xfId="33" applyFont="1" applyFill="1" applyBorder="1" applyAlignment="1" applyProtection="1">
      <alignment horizontal="left" vertical="center" wrapText="1"/>
      <protection/>
    </xf>
    <xf numFmtId="49" fontId="23" fillId="34" borderId="13" xfId="33" applyNumberFormat="1" applyFont="1" applyFill="1" applyBorder="1" applyAlignment="1" applyProtection="1">
      <alignment horizontal="center" vertical="center" wrapText="1"/>
      <protection/>
    </xf>
    <xf numFmtId="2" fontId="23" fillId="34" borderId="13" xfId="33" applyNumberFormat="1" applyFont="1" applyFill="1" applyBorder="1" applyAlignment="1" applyProtection="1">
      <alignment horizontal="right" vertical="center" wrapText="1"/>
      <protection/>
    </xf>
    <xf numFmtId="0" fontId="19" fillId="33" borderId="0" xfId="33" applyFont="1" applyFill="1" applyBorder="1" applyProtection="1">
      <alignment/>
      <protection/>
    </xf>
    <xf numFmtId="0" fontId="20" fillId="33" borderId="0" xfId="33" applyFont="1" applyFill="1" applyBorder="1" applyAlignment="1" applyProtection="1">
      <alignment horizontal="center" vertical="center"/>
      <protection/>
    </xf>
    <xf numFmtId="0" fontId="21" fillId="33" borderId="0" xfId="33" applyFont="1" applyFill="1" applyBorder="1" applyAlignment="1" applyProtection="1">
      <alignment horizontal="center" vertical="center"/>
      <protection/>
    </xf>
    <xf numFmtId="0" fontId="23" fillId="34" borderId="15" xfId="33" applyFont="1" applyFill="1" applyBorder="1" applyAlignment="1" applyProtection="1">
      <alignment horizontal="center" vertical="center" wrapText="1"/>
      <protection/>
    </xf>
    <xf numFmtId="0" fontId="18" fillId="34" borderId="16" xfId="33" applyFont="1" applyFill="1" applyBorder="1" applyAlignment="1" applyProtection="1">
      <alignment horizontal="center" vertical="center" wrapText="1"/>
      <protection/>
    </xf>
    <xf numFmtId="0" fontId="23" fillId="34" borderId="16" xfId="33" applyFont="1" applyFill="1" applyBorder="1" applyAlignment="1" applyProtection="1">
      <alignment horizontal="center" vertical="center" wrapText="1"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23" fillId="34" borderId="16" xfId="33" applyFont="1" applyFill="1" applyBorder="1" applyAlignment="1" applyProtection="1">
      <alignment horizontal="center" vertical="top" wrapText="1"/>
      <protection/>
    </xf>
    <xf numFmtId="0" fontId="19" fillId="34" borderId="17" xfId="33" applyFont="1" applyFill="1" applyBorder="1" applyAlignment="1" applyProtection="1">
      <alignment horizontal="left" vertical="center" wrapText="1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1"/>
      <protection/>
    </xf>
    <xf numFmtId="0" fontId="19" fillId="34" borderId="17" xfId="33" applyFont="1" applyFill="1" applyBorder="1" applyAlignment="1" applyProtection="1">
      <alignment horizontal="left" vertical="center" wrapText="1" indent="3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49" fontId="19" fillId="34" borderId="16" xfId="33" applyNumberFormat="1" applyFont="1" applyFill="1" applyBorder="1" applyAlignment="1" applyProtection="1">
      <alignment horizontal="center" vertical="center" wrapText="1"/>
      <protection/>
    </xf>
    <xf numFmtId="2" fontId="19" fillId="0" borderId="13" xfId="33" applyNumberFormat="1" applyFont="1" applyFill="1" applyBorder="1" applyAlignment="1" applyProtection="1">
      <alignment horizontal="right" vertical="top" wrapText="1"/>
      <protection locked="0"/>
    </xf>
    <xf numFmtId="16" fontId="19" fillId="34" borderId="13" xfId="33" applyNumberFormat="1" applyFont="1" applyFill="1" applyBorder="1" applyAlignment="1" applyProtection="1">
      <alignment horizontal="left"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2"/>
      <protection/>
    </xf>
    <xf numFmtId="2" fontId="19" fillId="0" borderId="13" xfId="33" applyNumberFormat="1" applyFont="1" applyFill="1" applyBorder="1" applyProtection="1">
      <alignment/>
      <protection locked="0"/>
    </xf>
    <xf numFmtId="2" fontId="19" fillId="0" borderId="13" xfId="33" applyNumberFormat="1" applyFont="1" applyFill="1" applyBorder="1" applyProtection="1">
      <alignment/>
      <protection locked="0"/>
    </xf>
    <xf numFmtId="164" fontId="19" fillId="33" borderId="0" xfId="33" applyNumberFormat="1" applyFont="1" applyFill="1" applyBorder="1" applyAlignment="1" applyProtection="1">
      <alignment horizontal="right" vertical="top" wrapText="1"/>
      <protection/>
    </xf>
    <xf numFmtId="0" fontId="20" fillId="33" borderId="0" xfId="33" applyFont="1" applyFill="1" applyBorder="1" applyAlignment="1" applyProtection="1">
      <alignment horizontal="center" vertical="center" wrapText="1"/>
      <protection/>
    </xf>
    <xf numFmtId="0" fontId="19" fillId="33" borderId="0" xfId="33" applyFont="1" applyFill="1" applyBorder="1" applyAlignment="1" applyProtection="1">
      <alignment horizontal="center" vertical="center" wrapText="1"/>
      <protection/>
    </xf>
    <xf numFmtId="0" fontId="19" fillId="33" borderId="10" xfId="33" applyFont="1" applyFill="1" applyBorder="1" applyAlignment="1" applyProtection="1">
      <alignment vertical="center" wrapText="1"/>
      <protection/>
    </xf>
    <xf numFmtId="0" fontId="22" fillId="33" borderId="10" xfId="33" applyFont="1" applyFill="1" applyBorder="1" applyAlignment="1">
      <alignment horizontal="right" vertical="center" wrapText="1"/>
      <protection/>
    </xf>
    <xf numFmtId="0" fontId="23" fillId="34" borderId="11" xfId="33" applyFont="1" applyFill="1" applyBorder="1" applyAlignment="1" applyProtection="1">
      <alignment horizontal="center" vertical="center" wrapText="1"/>
      <protection/>
    </xf>
    <xf numFmtId="0" fontId="18" fillId="34" borderId="12" xfId="33" applyFont="1" applyFill="1" applyBorder="1" applyAlignment="1" applyProtection="1">
      <alignment horizontal="center" vertical="center" wrapText="1"/>
      <protection/>
    </xf>
    <xf numFmtId="0" fontId="23" fillId="34" borderId="12" xfId="33" applyFont="1" applyFill="1" applyBorder="1" applyAlignment="1" applyProtection="1">
      <alignment horizontal="center" vertical="center" wrapText="1"/>
      <protection/>
    </xf>
    <xf numFmtId="0" fontId="22" fillId="33" borderId="0" xfId="33" applyFont="1" applyFill="1" applyProtection="1">
      <alignment/>
      <protection/>
    </xf>
    <xf numFmtId="0" fontId="23" fillId="34" borderId="11" xfId="33" applyFont="1" applyFill="1" applyBorder="1" applyAlignment="1" applyProtection="1">
      <alignment horizontal="center" vertical="top" wrapText="1"/>
      <protection/>
    </xf>
    <xf numFmtId="0" fontId="18" fillId="34" borderId="12" xfId="33" applyFont="1" applyFill="1" applyBorder="1" applyAlignment="1" applyProtection="1">
      <alignment horizontal="center" wrapText="1"/>
      <protection/>
    </xf>
    <xf numFmtId="0" fontId="19" fillId="34" borderId="17" xfId="33" applyFont="1" applyFill="1" applyBorder="1" applyAlignment="1" applyProtection="1">
      <alignment vertical="center" wrapText="1"/>
      <protection/>
    </xf>
    <xf numFmtId="0" fontId="19" fillId="34" borderId="17" xfId="33" applyFont="1" applyFill="1" applyBorder="1" applyAlignment="1" applyProtection="1">
      <alignment horizontal="left" vertical="center" wrapText="1" indent="4"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  <xf numFmtId="0" fontId="23" fillId="33" borderId="0" xfId="33" applyFont="1" applyFill="1" applyProtection="1">
      <alignment/>
      <protection/>
    </xf>
    <xf numFmtId="0" fontId="23" fillId="34" borderId="17" xfId="33" applyFont="1" applyFill="1" applyBorder="1" applyAlignment="1" applyProtection="1">
      <alignment vertical="center" wrapText="1"/>
      <protection/>
    </xf>
    <xf numFmtId="49" fontId="23" fillId="34" borderId="16" xfId="33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nara.orucova\Desktop\HESABATLAR\PRUDENSIAL\prudencial%202021\PRD.v03.1248m12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bfi01\Users\FUAD_A~1\AppData\Local\Temp\notesBA9FE3\Users\KAMIL_~1\AppData\Local\Temp\notes57FF2C\DOCUME~1\FAbbasov\LOCALS~1\Temp\notesFCBCEE\Documents%20and%20Settings\FAbbasov\Desktop\new%20bulletin\kredi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ar.az\dfs-r\Users\FUAD_A~1\AppData\Local\Temp\notesBA9FE3\Users\KAMIL_~1\AppData\Local\Temp\notes57FF2C\DOCUME~1\FAbbasov\LOCALS~1\Temp\notesFCBCEE\Documents%20and%20Settings\FAbbasov\Desktop\new%20bulletin\eman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9_1"/>
      <sheetName val="A10"/>
      <sheetName val="A10_1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3">
        <row r="139">
          <cell r="C139">
            <v>-406.66327</v>
          </cell>
        </row>
      </sheetData>
      <sheetData sheetId="4">
        <row r="5">
          <cell r="F5">
            <v>9420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5">
          <cell r="F15">
            <v>-622.9926800000001</v>
          </cell>
        </row>
        <row r="17">
          <cell r="F17">
            <v>722.8123</v>
          </cell>
        </row>
        <row r="19">
          <cell r="F19">
            <v>5.320729999999999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9118.47708</v>
          </cell>
        </row>
      </sheetData>
      <sheetData sheetId="10">
        <row r="105">
          <cell r="C105">
            <v>4.33831</v>
          </cell>
          <cell r="D105">
            <v>0</v>
          </cell>
        </row>
      </sheetData>
      <sheetData sheetId="13">
        <row r="12">
          <cell r="C12">
            <v>464.91216</v>
          </cell>
          <cell r="J12">
            <v>0</v>
          </cell>
        </row>
        <row r="13">
          <cell r="C13">
            <v>33.61162</v>
          </cell>
          <cell r="J13">
            <v>0</v>
          </cell>
        </row>
        <row r="15">
          <cell r="C15">
            <v>0</v>
          </cell>
          <cell r="J15">
            <v>0</v>
          </cell>
        </row>
        <row r="16">
          <cell r="C16">
            <v>0</v>
          </cell>
          <cell r="J16">
            <v>0</v>
          </cell>
        </row>
        <row r="19">
          <cell r="C19">
            <v>0</v>
          </cell>
          <cell r="J19">
            <v>0</v>
          </cell>
        </row>
        <row r="20">
          <cell r="C20">
            <v>0</v>
          </cell>
          <cell r="J20">
            <v>0</v>
          </cell>
        </row>
        <row r="22">
          <cell r="C22">
            <v>0</v>
          </cell>
          <cell r="J22">
            <v>0</v>
          </cell>
        </row>
        <row r="23">
          <cell r="C23">
            <v>0</v>
          </cell>
          <cell r="J23">
            <v>0</v>
          </cell>
        </row>
        <row r="24">
          <cell r="C24">
            <v>0</v>
          </cell>
          <cell r="J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  <cell r="J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825.43914</v>
          </cell>
          <cell r="J30">
            <v>243.2672675</v>
          </cell>
        </row>
        <row r="190">
          <cell r="C190">
            <v>0</v>
          </cell>
          <cell r="J190">
            <v>0</v>
          </cell>
        </row>
        <row r="192">
          <cell r="C192">
            <v>1969.48316</v>
          </cell>
          <cell r="J192">
            <v>0</v>
          </cell>
        </row>
        <row r="193">
          <cell r="C193">
            <v>0</v>
          </cell>
          <cell r="J193">
            <v>0</v>
          </cell>
        </row>
        <row r="196">
          <cell r="C196">
            <v>0</v>
          </cell>
          <cell r="J196">
            <v>0</v>
          </cell>
        </row>
        <row r="197">
          <cell r="C197">
            <v>0</v>
          </cell>
          <cell r="J197">
            <v>0</v>
          </cell>
        </row>
        <row r="198">
          <cell r="C198">
            <v>0</v>
          </cell>
          <cell r="J198">
            <v>0</v>
          </cell>
        </row>
        <row r="200">
          <cell r="C200">
            <v>0</v>
          </cell>
          <cell r="J200">
            <v>0</v>
          </cell>
        </row>
        <row r="201">
          <cell r="C201">
            <v>0</v>
          </cell>
          <cell r="J201">
            <v>0</v>
          </cell>
        </row>
        <row r="202">
          <cell r="C202">
            <v>0</v>
          </cell>
          <cell r="J202">
            <v>0</v>
          </cell>
        </row>
        <row r="204">
          <cell r="C204">
            <v>502.52843</v>
          </cell>
          <cell r="J204">
            <v>125.6321075</v>
          </cell>
        </row>
        <row r="205">
          <cell r="C205">
            <v>0</v>
          </cell>
          <cell r="J205">
            <v>0</v>
          </cell>
        </row>
        <row r="206">
          <cell r="C206">
            <v>1732.11607</v>
          </cell>
          <cell r="J206">
            <v>349.21499500000004</v>
          </cell>
        </row>
        <row r="244">
          <cell r="J244">
            <v>0</v>
          </cell>
        </row>
        <row r="294">
          <cell r="C294">
            <v>464.91216</v>
          </cell>
          <cell r="J294">
            <v>0</v>
          </cell>
        </row>
        <row r="295">
          <cell r="C295">
            <v>33.61162</v>
          </cell>
          <cell r="J295">
            <v>0</v>
          </cell>
        </row>
        <row r="297">
          <cell r="C297">
            <v>0</v>
          </cell>
          <cell r="J297">
            <v>0</v>
          </cell>
        </row>
        <row r="298">
          <cell r="C298">
            <v>0</v>
          </cell>
          <cell r="J298">
            <v>0</v>
          </cell>
        </row>
        <row r="301">
          <cell r="C301">
            <v>0</v>
          </cell>
          <cell r="J301">
            <v>0</v>
          </cell>
        </row>
        <row r="302">
          <cell r="C302">
            <v>0</v>
          </cell>
          <cell r="J302">
            <v>0</v>
          </cell>
        </row>
        <row r="304">
          <cell r="C304">
            <v>0</v>
          </cell>
          <cell r="J304">
            <v>0</v>
          </cell>
        </row>
        <row r="305">
          <cell r="C305">
            <v>0</v>
          </cell>
          <cell r="J305">
            <v>0</v>
          </cell>
        </row>
        <row r="306">
          <cell r="C306">
            <v>0</v>
          </cell>
          <cell r="J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  <cell r="J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  <cell r="J312">
            <v>0</v>
          </cell>
        </row>
        <row r="472">
          <cell r="C472">
            <v>0</v>
          </cell>
          <cell r="J472">
            <v>0</v>
          </cell>
        </row>
        <row r="474">
          <cell r="C474">
            <v>0</v>
          </cell>
          <cell r="J474">
            <v>0</v>
          </cell>
        </row>
        <row r="475">
          <cell r="C475">
            <v>0</v>
          </cell>
          <cell r="J475">
            <v>0</v>
          </cell>
        </row>
        <row r="478">
          <cell r="C478">
            <v>0</v>
          </cell>
          <cell r="J478">
            <v>0</v>
          </cell>
        </row>
        <row r="479">
          <cell r="C479">
            <v>0</v>
          </cell>
          <cell r="J479">
            <v>0</v>
          </cell>
        </row>
        <row r="480">
          <cell r="C480">
            <v>0</v>
          </cell>
          <cell r="J480">
            <v>0</v>
          </cell>
        </row>
        <row r="482">
          <cell r="C482">
            <v>0</v>
          </cell>
          <cell r="J482">
            <v>0</v>
          </cell>
        </row>
        <row r="483">
          <cell r="C483">
            <v>0</v>
          </cell>
          <cell r="J483">
            <v>0</v>
          </cell>
        </row>
        <row r="484">
          <cell r="C484">
            <v>0</v>
          </cell>
          <cell r="J484">
            <v>0</v>
          </cell>
        </row>
        <row r="488">
          <cell r="C488">
            <v>0</v>
          </cell>
          <cell r="J488">
            <v>0</v>
          </cell>
        </row>
        <row r="526">
          <cell r="J526">
            <v>0</v>
          </cell>
        </row>
      </sheetData>
      <sheetData sheetId="16">
        <row r="1">
          <cell r="T1">
            <v>58</v>
          </cell>
        </row>
      </sheetData>
      <sheetData sheetId="24">
        <row r="2">
          <cell r="M2">
            <v>24</v>
          </cell>
        </row>
      </sheetData>
      <sheetData sheetId="31">
        <row r="1">
          <cell r="J1">
            <v>17</v>
          </cell>
          <cell r="K1">
            <v>9</v>
          </cell>
        </row>
        <row r="2">
          <cell r="J2">
            <v>27</v>
          </cell>
          <cell r="K2">
            <v>19</v>
          </cell>
        </row>
        <row r="3">
          <cell r="J3">
            <v>37</v>
          </cell>
          <cell r="K3">
            <v>29</v>
          </cell>
        </row>
      </sheetData>
      <sheetData sheetId="32">
        <row r="1">
          <cell r="J1">
            <v>23</v>
          </cell>
          <cell r="K1">
            <v>9</v>
          </cell>
        </row>
        <row r="2">
          <cell r="J2">
            <v>37</v>
          </cell>
          <cell r="K2">
            <v>25</v>
          </cell>
        </row>
        <row r="3">
          <cell r="J3">
            <v>45</v>
          </cell>
          <cell r="K3">
            <v>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edit"/>
      <sheetName val="ST-2SD.ST"/>
    </sheetNames>
    <sheetDataSet>
      <sheetData sheetId="1">
        <row r="81">
          <cell r="A81">
            <v>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anet"/>
      <sheetName val="ST-2SD.ST"/>
    </sheetNames>
    <sheetDataSet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3"/>
  <dimension ref="A1:F131"/>
  <sheetViews>
    <sheetView tabSelected="1" view="pageBreakPreview" zoomScale="115" zoomScaleSheetLayoutView="115" zoomScalePageLayoutView="0" workbookViewId="0" topLeftCell="A1">
      <selection activeCell="C58" sqref="C58"/>
    </sheetView>
  </sheetViews>
  <sheetFormatPr defaultColWidth="9.140625" defaultRowHeight="15"/>
  <cols>
    <col min="1" max="1" width="61.00390625" style="3" customWidth="1"/>
    <col min="2" max="2" width="6.28125" style="2" bestFit="1" customWidth="1"/>
    <col min="3" max="3" width="16.7109375" style="3" customWidth="1"/>
    <col min="4" max="4" width="14.421875" style="3" customWidth="1"/>
    <col min="5" max="16384" width="9.140625" style="3" customWidth="1"/>
  </cols>
  <sheetData>
    <row r="1" ht="12.75">
      <c r="A1" s="1"/>
    </row>
    <row r="2" spans="1:4" ht="15.75">
      <c r="A2" s="4" t="s">
        <v>0</v>
      </c>
      <c r="B2" s="4"/>
      <c r="C2" s="4"/>
      <c r="D2" s="4"/>
    </row>
    <row r="3" spans="1:4" ht="15.75">
      <c r="A3" s="5" t="s">
        <v>1</v>
      </c>
      <c r="B3" s="5"/>
      <c r="C3" s="6"/>
      <c r="D3" s="6"/>
    </row>
    <row r="4" spans="2:4" ht="15.75">
      <c r="B4" s="7"/>
      <c r="C4" s="8"/>
      <c r="D4" s="8"/>
    </row>
    <row r="5" spans="1:4" ht="16.5" customHeight="1">
      <c r="A5" s="9" t="s">
        <v>2</v>
      </c>
      <c r="B5" s="9"/>
      <c r="C5" s="9"/>
      <c r="D5" s="9"/>
    </row>
    <row r="6" spans="1:4" ht="51">
      <c r="A6" s="10" t="s">
        <v>3</v>
      </c>
      <c r="B6" s="11"/>
      <c r="C6" s="12" t="s">
        <v>4</v>
      </c>
      <c r="D6" s="12" t="s">
        <v>5</v>
      </c>
    </row>
    <row r="7" spans="1:4" ht="12.75">
      <c r="A7" s="13">
        <v>1</v>
      </c>
      <c r="B7" s="14"/>
      <c r="C7" s="15">
        <v>2</v>
      </c>
      <c r="D7" s="15">
        <v>3</v>
      </c>
    </row>
    <row r="8" spans="1:5" ht="38.25">
      <c r="A8" s="16" t="s">
        <v>6</v>
      </c>
      <c r="B8" s="17" t="s">
        <v>7</v>
      </c>
      <c r="C8" s="18">
        <v>282.39326</v>
      </c>
      <c r="D8" s="18">
        <v>78.80073</v>
      </c>
      <c r="E8" s="19"/>
    </row>
    <row r="9" spans="1:4" ht="12.75" customHeight="1">
      <c r="A9" s="16" t="s">
        <v>8</v>
      </c>
      <c r="B9" s="17" t="s">
        <v>9</v>
      </c>
      <c r="C9" s="18">
        <v>4473.15762</v>
      </c>
      <c r="D9" s="18">
        <v>11.1354</v>
      </c>
    </row>
    <row r="10" spans="1:4" ht="12.75" customHeight="1">
      <c r="A10" s="20" t="s">
        <v>10</v>
      </c>
      <c r="B10" s="17" t="s">
        <v>11</v>
      </c>
      <c r="C10" s="18">
        <v>5.378</v>
      </c>
      <c r="D10" s="18">
        <v>3.566</v>
      </c>
    </row>
    <row r="11" spans="1:4" ht="12.75" customHeight="1">
      <c r="A11" s="16" t="s">
        <v>12</v>
      </c>
      <c r="B11" s="17" t="s">
        <v>13</v>
      </c>
      <c r="C11" s="21">
        <f>C12+C13</f>
        <v>498.52378</v>
      </c>
      <c r="D11" s="21">
        <f>D12+D13</f>
        <v>498.52378</v>
      </c>
    </row>
    <row r="12" spans="1:4" ht="12.75" customHeight="1">
      <c r="A12" s="22" t="s">
        <v>14</v>
      </c>
      <c r="B12" s="17" t="s">
        <v>15</v>
      </c>
      <c r="C12" s="21">
        <f>'[1]A10'!C12-'[1]A10'!J12</f>
        <v>464.91216</v>
      </c>
      <c r="D12" s="21">
        <f>'[1]A10'!C294-'[1]A10'!J294</f>
        <v>464.91216</v>
      </c>
    </row>
    <row r="13" spans="1:4" ht="12.75" customHeight="1">
      <c r="A13" s="23" t="s">
        <v>16</v>
      </c>
      <c r="B13" s="17" t="s">
        <v>17</v>
      </c>
      <c r="C13" s="21">
        <f>'[1]A10'!C13-'[1]A10'!J13</f>
        <v>33.61162</v>
      </c>
      <c r="D13" s="21">
        <f>'[1]A10'!C295-'[1]A10'!J295</f>
        <v>33.61162</v>
      </c>
    </row>
    <row r="14" spans="1:4" ht="25.5">
      <c r="A14" s="16" t="s">
        <v>18</v>
      </c>
      <c r="B14" s="17" t="s">
        <v>19</v>
      </c>
      <c r="C14" s="21">
        <f>C15+C16</f>
        <v>0</v>
      </c>
      <c r="D14" s="21">
        <f>D15+D16</f>
        <v>0</v>
      </c>
    </row>
    <row r="15" spans="1:4" ht="12.75" customHeight="1">
      <c r="A15" s="22" t="s">
        <v>14</v>
      </c>
      <c r="B15" s="17" t="s">
        <v>20</v>
      </c>
      <c r="C15" s="21">
        <f>'[1]A10'!C15-'[1]A10'!J15</f>
        <v>0</v>
      </c>
      <c r="D15" s="21">
        <f>'[1]A10'!C297-'[1]A10'!J297</f>
        <v>0</v>
      </c>
    </row>
    <row r="16" spans="1:4" ht="12.75" customHeight="1">
      <c r="A16" s="23" t="s">
        <v>16</v>
      </c>
      <c r="B16" s="17" t="s">
        <v>21</v>
      </c>
      <c r="C16" s="21">
        <f>'[1]A10'!C16-'[1]A10'!J16</f>
        <v>0</v>
      </c>
      <c r="D16" s="21">
        <f>'[1]A10'!C298-'[1]A10'!J298</f>
        <v>0</v>
      </c>
    </row>
    <row r="17" spans="1:4" ht="12.75" customHeight="1">
      <c r="A17" s="16" t="s">
        <v>22</v>
      </c>
      <c r="B17" s="17" t="s">
        <v>23</v>
      </c>
      <c r="C17" s="21">
        <f>C18+C21</f>
        <v>0</v>
      </c>
      <c r="D17" s="21">
        <f>D18+D21</f>
        <v>0</v>
      </c>
    </row>
    <row r="18" spans="1:4" ht="12.75" customHeight="1">
      <c r="A18" s="22" t="s">
        <v>24</v>
      </c>
      <c r="B18" s="17" t="s">
        <v>25</v>
      </c>
      <c r="C18" s="21">
        <f>C19+C20</f>
        <v>0</v>
      </c>
      <c r="D18" s="21">
        <f>D19+D20</f>
        <v>0</v>
      </c>
    </row>
    <row r="19" spans="1:4" ht="12.75" customHeight="1">
      <c r="A19" s="24" t="s">
        <v>26</v>
      </c>
      <c r="B19" s="17" t="s">
        <v>27</v>
      </c>
      <c r="C19" s="21">
        <f>'[1]A10'!C19-'[1]A10'!J19</f>
        <v>0</v>
      </c>
      <c r="D19" s="21">
        <f>'[1]A10'!C301-'[1]A10'!J301</f>
        <v>0</v>
      </c>
    </row>
    <row r="20" spans="1:4" ht="12.75" customHeight="1">
      <c r="A20" s="24" t="s">
        <v>28</v>
      </c>
      <c r="B20" s="17" t="s">
        <v>29</v>
      </c>
      <c r="C20" s="21">
        <f>'[1]A10'!C20-'[1]A10'!J20</f>
        <v>0</v>
      </c>
      <c r="D20" s="21">
        <f>'[1]A10'!C302-'[1]A10'!J302</f>
        <v>0</v>
      </c>
    </row>
    <row r="21" spans="1:4" ht="12.75" customHeight="1">
      <c r="A21" s="22" t="s">
        <v>30</v>
      </c>
      <c r="B21" s="17" t="s">
        <v>31</v>
      </c>
      <c r="C21" s="21">
        <f>C22+C23</f>
        <v>0</v>
      </c>
      <c r="D21" s="21">
        <f>D22+D23</f>
        <v>0</v>
      </c>
    </row>
    <row r="22" spans="1:4" ht="12.75" customHeight="1">
      <c r="A22" s="24" t="s">
        <v>32</v>
      </c>
      <c r="B22" s="17" t="s">
        <v>33</v>
      </c>
      <c r="C22" s="21">
        <f>'[1]A10'!C22-'[1]A10'!J22</f>
        <v>0</v>
      </c>
      <c r="D22" s="21">
        <f>'[1]A10'!C304-'[1]A10'!J304</f>
        <v>0</v>
      </c>
    </row>
    <row r="23" spans="1:4" ht="12.75" customHeight="1">
      <c r="A23" s="24" t="s">
        <v>34</v>
      </c>
      <c r="B23" s="17" t="s">
        <v>35</v>
      </c>
      <c r="C23" s="21">
        <f>'[1]A10'!C23-'[1]A10'!J23</f>
        <v>0</v>
      </c>
      <c r="D23" s="21">
        <f>'[1]A10'!C305-'[1]A10'!J305</f>
        <v>0</v>
      </c>
    </row>
    <row r="24" spans="1:4" s="1" customFormat="1" ht="12.75" customHeight="1">
      <c r="A24" s="16" t="s">
        <v>36</v>
      </c>
      <c r="B24" s="25" t="s">
        <v>37</v>
      </c>
      <c r="C24" s="21">
        <f>'[1]A10'!C190-'[1]A10'!J190</f>
        <v>0</v>
      </c>
      <c r="D24" s="21">
        <f>'[1]A10'!C472-'[1]A10'!J472</f>
        <v>0</v>
      </c>
    </row>
    <row r="25" spans="1:4" s="1" customFormat="1" ht="12.75" customHeight="1">
      <c r="A25" s="16" t="s">
        <v>38</v>
      </c>
      <c r="B25" s="25" t="s">
        <v>39</v>
      </c>
      <c r="C25" s="21">
        <f>C26+C27</f>
        <v>1969.48316</v>
      </c>
      <c r="D25" s="21">
        <f>D26+D27</f>
        <v>0</v>
      </c>
    </row>
    <row r="26" spans="1:5" s="1" customFormat="1" ht="12.75" customHeight="1">
      <c r="A26" s="20" t="s">
        <v>40</v>
      </c>
      <c r="B26" s="25" t="s">
        <v>41</v>
      </c>
      <c r="C26" s="21">
        <f>'[1]A10'!C192-'[1]A10'!J192</f>
        <v>1969.48316</v>
      </c>
      <c r="D26" s="21">
        <f>'[1]A10'!C474-'[1]A10'!J474</f>
        <v>0</v>
      </c>
      <c r="E26" s="26"/>
    </row>
    <row r="27" spans="1:5" s="1" customFormat="1" ht="12.75" customHeight="1">
      <c r="A27" s="20" t="s">
        <v>42</v>
      </c>
      <c r="B27" s="25" t="s">
        <v>43</v>
      </c>
      <c r="C27" s="21">
        <f>'[1]A10'!C193-'[1]A10'!J193</f>
        <v>0</v>
      </c>
      <c r="D27" s="21">
        <f>'[1]A10'!C475-'[1]A10'!J475</f>
        <v>0</v>
      </c>
      <c r="E27" s="26"/>
    </row>
    <row r="28" spans="1:4" ht="25.5">
      <c r="A28" s="16" t="s">
        <v>44</v>
      </c>
      <c r="B28" s="17" t="s">
        <v>45</v>
      </c>
      <c r="C28" s="21">
        <f>C29+C30</f>
        <v>0</v>
      </c>
      <c r="D28" s="21">
        <f>D29+D30</f>
        <v>0</v>
      </c>
    </row>
    <row r="29" spans="1:4" ht="12.75" customHeight="1">
      <c r="A29" s="24" t="s">
        <v>46</v>
      </c>
      <c r="B29" s="17" t="s">
        <v>47</v>
      </c>
      <c r="C29" s="21">
        <f>'[1]A10'!C25</f>
        <v>0</v>
      </c>
      <c r="D29" s="21">
        <f>'[1]A10'!C307</f>
        <v>0</v>
      </c>
    </row>
    <row r="30" spans="1:4" ht="12.75" customHeight="1">
      <c r="A30" s="24" t="s">
        <v>48</v>
      </c>
      <c r="B30" s="17" t="s">
        <v>49</v>
      </c>
      <c r="C30" s="21">
        <f>'[1]A10'!C26</f>
        <v>0</v>
      </c>
      <c r="D30" s="21">
        <f>'[1]A10'!C308</f>
        <v>0</v>
      </c>
    </row>
    <row r="31" spans="1:4" ht="12.75" customHeight="1">
      <c r="A31" s="16" t="s">
        <v>50</v>
      </c>
      <c r="B31" s="17" t="s">
        <v>51</v>
      </c>
      <c r="C31" s="21">
        <f>'[1]A10'!C24-'[1]A10'!J24</f>
        <v>0</v>
      </c>
      <c r="D31" s="21">
        <f>'[1]A10'!C306-'[1]A10'!J306</f>
        <v>0</v>
      </c>
    </row>
    <row r="32" spans="1:4" ht="12.75" customHeight="1">
      <c r="A32" s="16" t="s">
        <v>52</v>
      </c>
      <c r="B32" s="17" t="s">
        <v>53</v>
      </c>
      <c r="C32" s="21">
        <f>C33+C34</f>
        <v>0</v>
      </c>
      <c r="D32" s="21">
        <f>D33+D34</f>
        <v>0</v>
      </c>
    </row>
    <row r="33" spans="1:4" ht="12.75" customHeight="1">
      <c r="A33" s="20" t="s">
        <v>54</v>
      </c>
      <c r="B33" s="17" t="s">
        <v>55</v>
      </c>
      <c r="C33" s="21">
        <f>'[1]A10'!C28</f>
        <v>0</v>
      </c>
      <c r="D33" s="21">
        <f>'[1]A10'!C310</f>
        <v>0</v>
      </c>
    </row>
    <row r="34" spans="1:4" ht="12.75" customHeight="1">
      <c r="A34" s="20" t="s">
        <v>56</v>
      </c>
      <c r="B34" s="17" t="s">
        <v>57</v>
      </c>
      <c r="C34" s="21">
        <f>'[1]A10'!C29</f>
        <v>0</v>
      </c>
      <c r="D34" s="21">
        <f>'[1]A10'!C311</f>
        <v>0</v>
      </c>
    </row>
    <row r="35" spans="1:4" ht="12.75" customHeight="1">
      <c r="A35" s="16" t="s">
        <v>58</v>
      </c>
      <c r="B35" s="17" t="s">
        <v>59</v>
      </c>
      <c r="C35" s="21">
        <f>'[1]A10'!C27-'[1]A10'!J27</f>
        <v>0</v>
      </c>
      <c r="D35" s="21">
        <f>'[1]A10'!C309-'[1]A10'!J309</f>
        <v>0</v>
      </c>
    </row>
    <row r="36" spans="1:4" ht="12.75" customHeight="1">
      <c r="A36" s="16" t="s">
        <v>60</v>
      </c>
      <c r="B36" s="17" t="s">
        <v>61</v>
      </c>
      <c r="C36" s="21">
        <f>'[1]A10'!C30</f>
        <v>825.43914</v>
      </c>
      <c r="D36" s="21">
        <f>'[1]A10'!C312</f>
        <v>0</v>
      </c>
    </row>
    <row r="37" spans="1:4" ht="12.75" customHeight="1">
      <c r="A37" s="22" t="s">
        <v>62</v>
      </c>
      <c r="B37" s="17" t="s">
        <v>63</v>
      </c>
      <c r="C37" s="21">
        <f>'[1]A10'!J30</f>
        <v>243.2672675</v>
      </c>
      <c r="D37" s="21">
        <f>'[1]A10'!J312</f>
        <v>0</v>
      </c>
    </row>
    <row r="38" spans="1:4" ht="12.75" customHeight="1">
      <c r="A38" s="22" t="s">
        <v>64</v>
      </c>
      <c r="B38" s="17" t="s">
        <v>65</v>
      </c>
      <c r="C38" s="21">
        <f>C36-C37</f>
        <v>582.1718725</v>
      </c>
      <c r="D38" s="21">
        <f>D36-D37</f>
        <v>0</v>
      </c>
    </row>
    <row r="39" spans="1:4" ht="12.75" customHeight="1">
      <c r="A39" s="16" t="s">
        <v>66</v>
      </c>
      <c r="B39" s="17" t="s">
        <v>67</v>
      </c>
      <c r="C39" s="21">
        <f>C40+C41+C42+C43-C44</f>
        <v>122.05802</v>
      </c>
      <c r="D39" s="27" t="s">
        <v>68</v>
      </c>
    </row>
    <row r="40" spans="1:4" ht="12.75" customHeight="1">
      <c r="A40" s="24" t="s">
        <v>69</v>
      </c>
      <c r="B40" s="17" t="s">
        <v>70</v>
      </c>
      <c r="C40" s="18"/>
      <c r="D40" s="27" t="s">
        <v>68</v>
      </c>
    </row>
    <row r="41" spans="1:4" ht="12.75" customHeight="1">
      <c r="A41" s="24" t="s">
        <v>71</v>
      </c>
      <c r="B41" s="17" t="s">
        <v>72</v>
      </c>
      <c r="C41" s="18"/>
      <c r="D41" s="27" t="s">
        <v>68</v>
      </c>
    </row>
    <row r="42" spans="1:4" ht="12.75" customHeight="1">
      <c r="A42" s="24" t="s">
        <v>73</v>
      </c>
      <c r="B42" s="17" t="s">
        <v>74</v>
      </c>
      <c r="C42" s="18"/>
      <c r="D42" s="27" t="s">
        <v>68</v>
      </c>
    </row>
    <row r="43" spans="1:4" ht="12.75" customHeight="1">
      <c r="A43" s="24" t="s">
        <v>75</v>
      </c>
      <c r="B43" s="17" t="s">
        <v>76</v>
      </c>
      <c r="C43" s="18">
        <v>183.79774</v>
      </c>
      <c r="D43" s="27" t="s">
        <v>68</v>
      </c>
    </row>
    <row r="44" spans="1:4" ht="12.75" customHeight="1">
      <c r="A44" s="24" t="s">
        <v>77</v>
      </c>
      <c r="B44" s="17" t="s">
        <v>78</v>
      </c>
      <c r="C44" s="18">
        <v>61.73972</v>
      </c>
      <c r="D44" s="27" t="s">
        <v>68</v>
      </c>
    </row>
    <row r="45" spans="1:4" ht="12.75" customHeight="1">
      <c r="A45" s="16" t="s">
        <v>79</v>
      </c>
      <c r="B45" s="17" t="s">
        <v>80</v>
      </c>
      <c r="C45" s="21">
        <f>C46+C47</f>
        <v>376.8963225</v>
      </c>
      <c r="D45" s="27" t="s">
        <v>68</v>
      </c>
    </row>
    <row r="46" spans="1:4" ht="12.75" customHeight="1">
      <c r="A46" s="24" t="s">
        <v>81</v>
      </c>
      <c r="B46" s="17" t="s">
        <v>82</v>
      </c>
      <c r="C46" s="21">
        <f>'[1]A10'!C204-'[1]A10'!J204</f>
        <v>376.8963225</v>
      </c>
      <c r="D46" s="27" t="s">
        <v>68</v>
      </c>
    </row>
    <row r="47" spans="1:4" ht="38.25">
      <c r="A47" s="24" t="s">
        <v>83</v>
      </c>
      <c r="B47" s="17" t="s">
        <v>84</v>
      </c>
      <c r="C47" s="21">
        <f>'[1]A10'!C205-'[1]A10'!J205</f>
        <v>0</v>
      </c>
      <c r="D47" s="27" t="s">
        <v>68</v>
      </c>
    </row>
    <row r="48" spans="1:4" ht="38.25">
      <c r="A48" s="16" t="s">
        <v>85</v>
      </c>
      <c r="B48" s="17" t="s">
        <v>86</v>
      </c>
      <c r="C48" s="21">
        <f>C49+C50+C51</f>
        <v>0</v>
      </c>
      <c r="D48" s="21">
        <f>D49+D50+D51</f>
        <v>0</v>
      </c>
    </row>
    <row r="49" spans="1:4" ht="12.75" customHeight="1">
      <c r="A49" s="24" t="s">
        <v>87</v>
      </c>
      <c r="B49" s="17" t="s">
        <v>88</v>
      </c>
      <c r="C49" s="21">
        <f>'[1]A10'!C196-'[1]A10'!J196</f>
        <v>0</v>
      </c>
      <c r="D49" s="21">
        <f>'[1]A10'!C478-'[1]A10'!J478</f>
        <v>0</v>
      </c>
    </row>
    <row r="50" spans="1:4" ht="12.75" customHeight="1">
      <c r="A50" s="24" t="s">
        <v>89</v>
      </c>
      <c r="B50" s="17" t="s">
        <v>90</v>
      </c>
      <c r="C50" s="21">
        <f>'[1]A10'!C197-'[1]A10'!J197</f>
        <v>0</v>
      </c>
      <c r="D50" s="21">
        <f>'[1]A10'!C479-'[1]A10'!J479</f>
        <v>0</v>
      </c>
    </row>
    <row r="51" spans="1:4" ht="12.75" customHeight="1">
      <c r="A51" s="24" t="s">
        <v>91</v>
      </c>
      <c r="B51" s="17" t="s">
        <v>92</v>
      </c>
      <c r="C51" s="21">
        <f>'[1]A10'!C198-'[1]A10'!J198</f>
        <v>0</v>
      </c>
      <c r="D51" s="21">
        <f>'[1]A10'!C480-'[1]A10'!J480</f>
        <v>0</v>
      </c>
    </row>
    <row r="52" spans="1:4" ht="12.75">
      <c r="A52" s="16" t="s">
        <v>93</v>
      </c>
      <c r="B52" s="17" t="s">
        <v>94</v>
      </c>
      <c r="C52" s="21">
        <f>C53+C54+C55</f>
        <v>0</v>
      </c>
      <c r="D52" s="21">
        <f>D53+D54+D55</f>
        <v>0</v>
      </c>
    </row>
    <row r="53" spans="1:4" ht="12.75" customHeight="1">
      <c r="A53" s="24" t="s">
        <v>87</v>
      </c>
      <c r="B53" s="17" t="s">
        <v>95</v>
      </c>
      <c r="C53" s="21">
        <f>'[1]A10'!C200-'[1]A10'!J200</f>
        <v>0</v>
      </c>
      <c r="D53" s="21">
        <f>'[1]A10'!C482-'[1]A10'!J482</f>
        <v>0</v>
      </c>
    </row>
    <row r="54" spans="1:4" ht="12.75" customHeight="1">
      <c r="A54" s="24" t="s">
        <v>89</v>
      </c>
      <c r="B54" s="17" t="s">
        <v>96</v>
      </c>
      <c r="C54" s="21">
        <f>'[1]A10'!C201-'[1]A10'!J201</f>
        <v>0</v>
      </c>
      <c r="D54" s="21">
        <f>'[1]A10'!C483-'[1]A10'!J483</f>
        <v>0</v>
      </c>
    </row>
    <row r="55" spans="1:4" ht="12.75" customHeight="1">
      <c r="A55" s="24" t="s">
        <v>91</v>
      </c>
      <c r="B55" s="17" t="s">
        <v>97</v>
      </c>
      <c r="C55" s="21">
        <f>'[1]A10'!C202-'[1]A10'!J202</f>
        <v>0</v>
      </c>
      <c r="D55" s="21">
        <f>'[1]A10'!C484-'[1]A10'!J484</f>
        <v>0</v>
      </c>
    </row>
    <row r="56" spans="1:4" ht="12.75" customHeight="1">
      <c r="A56" s="16" t="s">
        <v>98</v>
      </c>
      <c r="B56" s="17" t="s">
        <v>99</v>
      </c>
      <c r="C56" s="18">
        <v>9.01194</v>
      </c>
      <c r="D56" s="18"/>
    </row>
    <row r="57" spans="1:4" ht="25.5">
      <c r="A57" s="16" t="s">
        <v>100</v>
      </c>
      <c r="B57" s="17" t="s">
        <v>101</v>
      </c>
      <c r="C57" s="21">
        <f>'[1]A10'!J244</f>
        <v>0</v>
      </c>
      <c r="D57" s="21">
        <f>'[1]A10'!J526</f>
        <v>0</v>
      </c>
    </row>
    <row r="58" spans="1:4" ht="12.75" customHeight="1">
      <c r="A58" s="16" t="s">
        <v>102</v>
      </c>
      <c r="B58" s="17" t="s">
        <v>103</v>
      </c>
      <c r="C58" s="21">
        <f>'[1]A10'!C206-'[1]A10'!J206</f>
        <v>1382.901075</v>
      </c>
      <c r="D58" s="21">
        <f>'[1]A10'!C488-'[1]A10'!J488</f>
        <v>0</v>
      </c>
    </row>
    <row r="59" spans="1:4" ht="12.75" customHeight="1">
      <c r="A59" s="28" t="s">
        <v>104</v>
      </c>
      <c r="B59" s="29" t="s">
        <v>105</v>
      </c>
      <c r="C59" s="30">
        <f>C8+C9+C11+C14+C17+C24+C25+C31+C35+C38+C39+C45+C48+C52+C56-C57+C58</f>
        <v>9696.59705</v>
      </c>
      <c r="D59" s="30">
        <f>D8+D9+D11+D14+D17+D24+D25+D31+D35+D38+D48+D52+D56-D57+D58</f>
        <v>588.45991</v>
      </c>
    </row>
    <row r="60" s="31" customFormat="1" ht="5.25" customHeight="1"/>
    <row r="61" s="31" customFormat="1" ht="12.75"/>
    <row r="62" spans="1:4" ht="15.75">
      <c r="A62" s="32" t="s">
        <v>106</v>
      </c>
      <c r="B62" s="33"/>
      <c r="C62" s="33"/>
      <c r="D62" s="33"/>
    </row>
    <row r="63" spans="1:4" ht="9" customHeight="1">
      <c r="A63" s="9" t="s">
        <v>2</v>
      </c>
      <c r="B63" s="9"/>
      <c r="C63" s="9"/>
      <c r="D63" s="9"/>
    </row>
    <row r="64" spans="1:4" ht="51">
      <c r="A64" s="34" t="s">
        <v>107</v>
      </c>
      <c r="B64" s="35"/>
      <c r="C64" s="36" t="s">
        <v>4</v>
      </c>
      <c r="D64" s="36" t="s">
        <v>5</v>
      </c>
    </row>
    <row r="65" spans="1:4" ht="12.75">
      <c r="A65" s="37">
        <v>1</v>
      </c>
      <c r="B65" s="38"/>
      <c r="C65" s="39">
        <v>2</v>
      </c>
      <c r="D65" s="39">
        <v>3</v>
      </c>
    </row>
    <row r="66" spans="1:4" ht="13.5" customHeight="1">
      <c r="A66" s="40" t="s">
        <v>108</v>
      </c>
      <c r="B66" s="41" t="s">
        <v>109</v>
      </c>
      <c r="C66" s="21">
        <f>C70+C67+C73</f>
        <v>573.78166</v>
      </c>
      <c r="D66" s="21">
        <f>D70+D67+D73</f>
        <v>426.37783</v>
      </c>
    </row>
    <row r="67" spans="1:4" ht="13.5" customHeight="1">
      <c r="A67" s="42" t="s">
        <v>110</v>
      </c>
      <c r="B67" s="41" t="s">
        <v>111</v>
      </c>
      <c r="C67" s="21">
        <f>C68+C69</f>
        <v>195.86312</v>
      </c>
      <c r="D67" s="21">
        <f>D68+D69</f>
        <v>188.50145</v>
      </c>
    </row>
    <row r="68" spans="1:4" ht="13.5" customHeight="1">
      <c r="A68" s="43" t="s">
        <v>112</v>
      </c>
      <c r="B68" s="41" t="s">
        <v>113</v>
      </c>
      <c r="C68" s="18">
        <v>195.86312</v>
      </c>
      <c r="D68" s="18">
        <v>188.50145</v>
      </c>
    </row>
    <row r="69" spans="1:4" ht="13.5" customHeight="1">
      <c r="A69" s="43" t="s">
        <v>114</v>
      </c>
      <c r="B69" s="41" t="s">
        <v>115</v>
      </c>
      <c r="C69" s="18"/>
      <c r="D69" s="18"/>
    </row>
    <row r="70" spans="1:4" ht="25.5">
      <c r="A70" s="42" t="s">
        <v>116</v>
      </c>
      <c r="B70" s="41" t="s">
        <v>117</v>
      </c>
      <c r="C70" s="21">
        <f>C71+C72</f>
        <v>377.91854</v>
      </c>
      <c r="D70" s="21">
        <f>D71+D72</f>
        <v>237.87638</v>
      </c>
    </row>
    <row r="71" spans="1:4" ht="14.25" customHeight="1">
      <c r="A71" s="43" t="s">
        <v>118</v>
      </c>
      <c r="B71" s="41" t="s">
        <v>119</v>
      </c>
      <c r="C71" s="18">
        <v>377.91854</v>
      </c>
      <c r="D71" s="18">
        <v>237.87638</v>
      </c>
    </row>
    <row r="72" spans="1:4" ht="14.25" customHeight="1">
      <c r="A72" s="43" t="s">
        <v>120</v>
      </c>
      <c r="B72" s="41" t="s">
        <v>121</v>
      </c>
      <c r="C72" s="18"/>
      <c r="D72" s="18"/>
    </row>
    <row r="73" spans="1:4" ht="14.25" customHeight="1">
      <c r="A73" s="42" t="s">
        <v>122</v>
      </c>
      <c r="B73" s="41" t="s">
        <v>123</v>
      </c>
      <c r="C73" s="21">
        <f>C74+C75</f>
        <v>0</v>
      </c>
      <c r="D73" s="21">
        <f>D74+D75</f>
        <v>0</v>
      </c>
    </row>
    <row r="74" spans="1:4" ht="14.25" customHeight="1">
      <c r="A74" s="42" t="s">
        <v>124</v>
      </c>
      <c r="B74" s="41" t="s">
        <v>125</v>
      </c>
      <c r="C74" s="18"/>
      <c r="D74" s="18"/>
    </row>
    <row r="75" spans="1:4" ht="14.25" customHeight="1">
      <c r="A75" s="42" t="s">
        <v>126</v>
      </c>
      <c r="B75" s="41" t="s">
        <v>127</v>
      </c>
      <c r="C75" s="18"/>
      <c r="D75" s="18"/>
    </row>
    <row r="76" spans="1:4" ht="14.25" customHeight="1">
      <c r="A76" s="40" t="s">
        <v>128</v>
      </c>
      <c r="B76" s="41" t="s">
        <v>129</v>
      </c>
      <c r="C76" s="21">
        <f>C77+C78+C79+C80</f>
        <v>0</v>
      </c>
      <c r="D76" s="21">
        <f>D77+D78+D79+D80</f>
        <v>0</v>
      </c>
    </row>
    <row r="77" spans="1:4" ht="14.25" customHeight="1">
      <c r="A77" s="44" t="s">
        <v>130</v>
      </c>
      <c r="B77" s="41" t="s">
        <v>131</v>
      </c>
      <c r="C77" s="18"/>
      <c r="D77" s="18"/>
    </row>
    <row r="78" spans="1:4" ht="14.25" customHeight="1">
      <c r="A78" s="44" t="s">
        <v>132</v>
      </c>
      <c r="B78" s="41" t="s">
        <v>133</v>
      </c>
      <c r="C78" s="18"/>
      <c r="D78" s="18"/>
    </row>
    <row r="79" spans="1:4" ht="14.25" customHeight="1">
      <c r="A79" s="44" t="s">
        <v>134</v>
      </c>
      <c r="B79" s="41" t="s">
        <v>135</v>
      </c>
      <c r="C79" s="18"/>
      <c r="D79" s="18"/>
    </row>
    <row r="80" spans="1:4" ht="14.25" customHeight="1">
      <c r="A80" s="44" t="s">
        <v>136</v>
      </c>
      <c r="B80" s="41" t="s">
        <v>137</v>
      </c>
      <c r="C80" s="18"/>
      <c r="D80" s="18"/>
    </row>
    <row r="81" spans="1:4" s="1" customFormat="1" ht="14.25" customHeight="1">
      <c r="A81" s="40" t="s">
        <v>138</v>
      </c>
      <c r="B81" s="45" t="s">
        <v>139</v>
      </c>
      <c r="C81" s="21">
        <f>C82+C83</f>
        <v>0</v>
      </c>
      <c r="D81" s="21">
        <f>D82+D83</f>
        <v>0</v>
      </c>
    </row>
    <row r="82" spans="1:4" s="1" customFormat="1" ht="14.25" customHeight="1">
      <c r="A82" s="44" t="s">
        <v>26</v>
      </c>
      <c r="B82" s="45" t="s">
        <v>140</v>
      </c>
      <c r="C82" s="46"/>
      <c r="D82" s="46"/>
    </row>
    <row r="83" spans="1:4" s="1" customFormat="1" ht="14.25" customHeight="1">
      <c r="A83" s="44" t="s">
        <v>28</v>
      </c>
      <c r="B83" s="45" t="s">
        <v>141</v>
      </c>
      <c r="C83" s="46"/>
      <c r="D83" s="46"/>
    </row>
    <row r="84" spans="1:4" s="1" customFormat="1" ht="14.25" customHeight="1">
      <c r="A84" s="40" t="s">
        <v>142</v>
      </c>
      <c r="B84" s="17" t="s">
        <v>143</v>
      </c>
      <c r="C84" s="46"/>
      <c r="D84" s="46"/>
    </row>
    <row r="85" spans="1:4" ht="24.75" customHeight="1">
      <c r="A85" s="40" t="s">
        <v>144</v>
      </c>
      <c r="B85" s="17" t="s">
        <v>145</v>
      </c>
      <c r="C85" s="21">
        <f>C86+C87</f>
        <v>0</v>
      </c>
      <c r="D85" s="21">
        <f>D86+D87</f>
        <v>0</v>
      </c>
    </row>
    <row r="86" spans="1:4" ht="14.25" customHeight="1">
      <c r="A86" s="22" t="s">
        <v>14</v>
      </c>
      <c r="B86" s="17" t="s">
        <v>146</v>
      </c>
      <c r="C86" s="18"/>
      <c r="D86" s="18"/>
    </row>
    <row r="87" spans="1:4" ht="14.25" customHeight="1">
      <c r="A87" s="23" t="s">
        <v>16</v>
      </c>
      <c r="B87" s="17" t="s">
        <v>147</v>
      </c>
      <c r="C87" s="18"/>
      <c r="D87" s="18"/>
    </row>
    <row r="88" spans="1:4" ht="25.5" customHeight="1">
      <c r="A88" s="40" t="s">
        <v>148</v>
      </c>
      <c r="B88" s="17" t="s">
        <v>149</v>
      </c>
      <c r="C88" s="21">
        <f>C89+C92</f>
        <v>0</v>
      </c>
      <c r="D88" s="21">
        <f>D89+D92</f>
        <v>0</v>
      </c>
    </row>
    <row r="89" spans="1:4" ht="14.25" customHeight="1">
      <c r="A89" s="23" t="s">
        <v>150</v>
      </c>
      <c r="B89" s="17" t="s">
        <v>151</v>
      </c>
      <c r="C89" s="21">
        <f>C90+C91</f>
        <v>0</v>
      </c>
      <c r="D89" s="21">
        <f>D90+D91</f>
        <v>0</v>
      </c>
    </row>
    <row r="90" spans="1:4" ht="14.25" customHeight="1">
      <c r="A90" s="24" t="s">
        <v>26</v>
      </c>
      <c r="B90" s="17" t="s">
        <v>152</v>
      </c>
      <c r="C90" s="18"/>
      <c r="D90" s="18"/>
    </row>
    <row r="91" spans="1:4" ht="14.25" customHeight="1">
      <c r="A91" s="24" t="s">
        <v>28</v>
      </c>
      <c r="B91" s="17" t="s">
        <v>153</v>
      </c>
      <c r="C91" s="18"/>
      <c r="D91" s="18"/>
    </row>
    <row r="92" spans="1:4" ht="14.25" customHeight="1">
      <c r="A92" s="40" t="s">
        <v>154</v>
      </c>
      <c r="B92" s="41" t="s">
        <v>155</v>
      </c>
      <c r="C92" s="21">
        <f>C93+C94</f>
        <v>0</v>
      </c>
      <c r="D92" s="21">
        <f>D93+D94</f>
        <v>0</v>
      </c>
    </row>
    <row r="93" spans="1:4" ht="14.25" customHeight="1">
      <c r="A93" s="24" t="s">
        <v>156</v>
      </c>
      <c r="B93" s="41" t="s">
        <v>157</v>
      </c>
      <c r="C93" s="18"/>
      <c r="D93" s="18"/>
    </row>
    <row r="94" spans="1:4" ht="14.25" customHeight="1">
      <c r="A94" s="24" t="s">
        <v>158</v>
      </c>
      <c r="B94" s="41" t="s">
        <v>159</v>
      </c>
      <c r="C94" s="18"/>
      <c r="D94" s="18"/>
    </row>
    <row r="95" spans="1:4" ht="14.25" customHeight="1">
      <c r="A95" s="16" t="s">
        <v>160</v>
      </c>
      <c r="B95" s="41" t="s">
        <v>161</v>
      </c>
      <c r="C95" s="21">
        <f>C96+C99</f>
        <v>0</v>
      </c>
      <c r="D95" s="21">
        <f>D96+D99</f>
        <v>0</v>
      </c>
    </row>
    <row r="96" spans="1:4" s="1" customFormat="1" ht="14.25" customHeight="1">
      <c r="A96" s="47" t="s">
        <v>162</v>
      </c>
      <c r="B96" s="45" t="s">
        <v>163</v>
      </c>
      <c r="C96" s="21">
        <f>C97+C98</f>
        <v>0</v>
      </c>
      <c r="D96" s="21">
        <f>D97+D98</f>
        <v>0</v>
      </c>
    </row>
    <row r="97" spans="1:4" s="1" customFormat="1" ht="14.25" customHeight="1">
      <c r="A97" s="20" t="s">
        <v>164</v>
      </c>
      <c r="B97" s="45" t="s">
        <v>165</v>
      </c>
      <c r="C97" s="46"/>
      <c r="D97" s="46"/>
    </row>
    <row r="98" spans="1:4" s="1" customFormat="1" ht="14.25" customHeight="1">
      <c r="A98" s="20" t="s">
        <v>166</v>
      </c>
      <c r="B98" s="45" t="s">
        <v>167</v>
      </c>
      <c r="C98" s="46"/>
      <c r="D98" s="46"/>
    </row>
    <row r="99" spans="1:4" s="1" customFormat="1" ht="14.25" customHeight="1">
      <c r="A99" s="47" t="s">
        <v>168</v>
      </c>
      <c r="B99" s="45" t="s">
        <v>169</v>
      </c>
      <c r="C99" s="21">
        <f>C100+C101</f>
        <v>0</v>
      </c>
      <c r="D99" s="21">
        <f>D100+D101</f>
        <v>0</v>
      </c>
    </row>
    <row r="100" spans="1:4" s="1" customFormat="1" ht="14.25" customHeight="1">
      <c r="A100" s="20" t="s">
        <v>164</v>
      </c>
      <c r="B100" s="45" t="s">
        <v>170</v>
      </c>
      <c r="C100" s="46"/>
      <c r="D100" s="46"/>
    </row>
    <row r="101" spans="1:4" s="1" customFormat="1" ht="14.25" customHeight="1">
      <c r="A101" s="20" t="s">
        <v>166</v>
      </c>
      <c r="B101" s="45" t="s">
        <v>171</v>
      </c>
      <c r="C101" s="46"/>
      <c r="D101" s="46"/>
    </row>
    <row r="102" spans="1:4" ht="14.25" customHeight="1">
      <c r="A102" s="16" t="s">
        <v>172</v>
      </c>
      <c r="B102" s="41" t="s">
        <v>173</v>
      </c>
      <c r="C102" s="21">
        <f>C103+C104+C105</f>
        <v>0</v>
      </c>
      <c r="D102" s="21">
        <f>D103+D104+D105</f>
        <v>0</v>
      </c>
    </row>
    <row r="103" spans="1:4" ht="14.25" customHeight="1">
      <c r="A103" s="24" t="s">
        <v>174</v>
      </c>
      <c r="B103" s="41" t="s">
        <v>175</v>
      </c>
      <c r="C103" s="18"/>
      <c r="D103" s="18"/>
    </row>
    <row r="104" spans="1:4" ht="14.25" customHeight="1">
      <c r="A104" s="24" t="s">
        <v>176</v>
      </c>
      <c r="B104" s="41" t="s">
        <v>177</v>
      </c>
      <c r="C104" s="18"/>
      <c r="D104" s="18"/>
    </row>
    <row r="105" spans="1:4" ht="14.25" customHeight="1">
      <c r="A105" s="48" t="s">
        <v>178</v>
      </c>
      <c r="B105" s="41" t="s">
        <v>179</v>
      </c>
      <c r="C105" s="18"/>
      <c r="D105" s="18"/>
    </row>
    <row r="106" spans="1:4" s="1" customFormat="1" ht="14.25" customHeight="1">
      <c r="A106" s="16" t="s">
        <v>180</v>
      </c>
      <c r="B106" s="25" t="s">
        <v>181</v>
      </c>
      <c r="C106" s="49"/>
      <c r="D106" s="49"/>
    </row>
    <row r="107" spans="1:4" s="1" customFormat="1" ht="14.25" customHeight="1">
      <c r="A107" s="16" t="s">
        <v>182</v>
      </c>
      <c r="B107" s="25" t="s">
        <v>183</v>
      </c>
      <c r="C107" s="49"/>
      <c r="D107" s="49"/>
    </row>
    <row r="108" spans="1:4" ht="14.25" customHeight="1">
      <c r="A108" s="16" t="s">
        <v>184</v>
      </c>
      <c r="B108" s="25" t="s">
        <v>185</v>
      </c>
      <c r="C108" s="50"/>
      <c r="D108" s="50"/>
    </row>
    <row r="109" spans="1:4" ht="14.25" customHeight="1">
      <c r="A109" s="16" t="s">
        <v>186</v>
      </c>
      <c r="B109" s="25" t="s">
        <v>187</v>
      </c>
      <c r="C109" s="50"/>
      <c r="D109" s="50"/>
    </row>
    <row r="110" spans="1:4" ht="14.25" customHeight="1">
      <c r="A110" s="16" t="s">
        <v>188</v>
      </c>
      <c r="B110" s="25" t="s">
        <v>189</v>
      </c>
      <c r="C110" s="21">
        <f>'[1]A8'!C105</f>
        <v>4.33831</v>
      </c>
      <c r="D110" s="21">
        <f>'[1]A8'!D105</f>
        <v>0</v>
      </c>
    </row>
    <row r="111" spans="1:4" ht="14.25" customHeight="1">
      <c r="A111" s="28" t="s">
        <v>190</v>
      </c>
      <c r="B111" s="25" t="s">
        <v>191</v>
      </c>
      <c r="C111" s="30">
        <f>C66+C76+C81+C84+C85+C88+C95+C102+C106+C107+C108+C109+C110</f>
        <v>578.11997</v>
      </c>
      <c r="D111" s="30">
        <f>D66+D76+D81+D84+D85+D88+D95+D102+D106+D107+D108+D109+D110</f>
        <v>426.37783</v>
      </c>
    </row>
    <row r="112" spans="2:4" ht="15">
      <c r="B112" s="31"/>
      <c r="C112" s="51"/>
      <c r="D112" s="51"/>
    </row>
    <row r="113" spans="1:4" ht="12.75" customHeight="1">
      <c r="A113" s="52" t="s">
        <v>192</v>
      </c>
      <c r="B113" s="53"/>
      <c r="C113" s="53"/>
      <c r="D113" s="53"/>
    </row>
    <row r="114" spans="2:4" ht="12.75" customHeight="1">
      <c r="B114" s="3"/>
      <c r="C114" s="54"/>
      <c r="D114" s="55" t="s">
        <v>193</v>
      </c>
    </row>
    <row r="115" spans="1:6" ht="25.5">
      <c r="A115" s="56" t="s">
        <v>194</v>
      </c>
      <c r="B115" s="57"/>
      <c r="C115" s="58" t="s">
        <v>4</v>
      </c>
      <c r="D115" s="58" t="s">
        <v>5</v>
      </c>
      <c r="F115" s="59"/>
    </row>
    <row r="116" spans="1:4" ht="15">
      <c r="A116" s="60">
        <v>1</v>
      </c>
      <c r="B116" s="61"/>
      <c r="C116" s="39">
        <v>2</v>
      </c>
      <c r="D116" s="39">
        <v>3</v>
      </c>
    </row>
    <row r="117" spans="1:4" ht="13.5" customHeight="1">
      <c r="A117" s="62" t="s">
        <v>195</v>
      </c>
      <c r="B117" s="41" t="s">
        <v>196</v>
      </c>
      <c r="C117" s="21">
        <f>C118+C119+C120+C121</f>
        <v>9113.15635</v>
      </c>
      <c r="D117" s="27" t="s">
        <v>197</v>
      </c>
    </row>
    <row r="118" spans="1:4" ht="13.5" customHeight="1">
      <c r="A118" s="48" t="s">
        <v>198</v>
      </c>
      <c r="B118" s="41" t="s">
        <v>199</v>
      </c>
      <c r="C118" s="21">
        <f>'[1]A2'!F5-'[1]A2'!F7</f>
        <v>9420</v>
      </c>
      <c r="D118" s="27" t="s">
        <v>197</v>
      </c>
    </row>
    <row r="119" spans="1:4" ht="13.5" customHeight="1">
      <c r="A119" s="48" t="s">
        <v>200</v>
      </c>
      <c r="B119" s="41" t="s">
        <v>201</v>
      </c>
      <c r="C119" s="21">
        <f>'[1]A2'!F6-'[1]A2'!F8</f>
        <v>0</v>
      </c>
      <c r="D119" s="27" t="s">
        <v>197</v>
      </c>
    </row>
    <row r="120" spans="1:4" ht="13.5" customHeight="1">
      <c r="A120" s="48" t="s">
        <v>202</v>
      </c>
      <c r="B120" s="41" t="s">
        <v>203</v>
      </c>
      <c r="C120" s="21">
        <f>'[1]A2'!F9+'[1]A2'!F10</f>
        <v>0</v>
      </c>
      <c r="D120" s="27" t="s">
        <v>197</v>
      </c>
    </row>
    <row r="121" spans="1:4" ht="13.5" customHeight="1">
      <c r="A121" s="44" t="s">
        <v>204</v>
      </c>
      <c r="B121" s="41" t="s">
        <v>205</v>
      </c>
      <c r="C121" s="21">
        <f>C124+C122+C123</f>
        <v>-306.84365</v>
      </c>
      <c r="D121" s="27" t="s">
        <v>197</v>
      </c>
    </row>
    <row r="122" spans="1:4" ht="13.5" customHeight="1">
      <c r="A122" s="63" t="s">
        <v>206</v>
      </c>
      <c r="B122" s="41" t="s">
        <v>207</v>
      </c>
      <c r="C122" s="21">
        <f>'[1]A2'!F15</f>
        <v>-622.9926800000001</v>
      </c>
      <c r="D122" s="27" t="s">
        <v>197</v>
      </c>
    </row>
    <row r="123" spans="1:4" ht="13.5" customHeight="1">
      <c r="A123" s="63" t="s">
        <v>208</v>
      </c>
      <c r="B123" s="41" t="s">
        <v>209</v>
      </c>
      <c r="C123" s="21">
        <f>'[1]A1'!C139</f>
        <v>-406.66327</v>
      </c>
      <c r="D123" s="27" t="s">
        <v>197</v>
      </c>
    </row>
    <row r="124" spans="1:4" ht="13.5" customHeight="1">
      <c r="A124" s="63" t="s">
        <v>210</v>
      </c>
      <c r="B124" s="41" t="s">
        <v>211</v>
      </c>
      <c r="C124" s="21">
        <f>'[1]A2'!F17</f>
        <v>722.8123</v>
      </c>
      <c r="D124" s="27" t="s">
        <v>197</v>
      </c>
    </row>
    <row r="125" spans="1:4" ht="13.5" customHeight="1">
      <c r="A125" s="62" t="s">
        <v>212</v>
      </c>
      <c r="B125" s="41" t="s">
        <v>213</v>
      </c>
      <c r="C125" s="21">
        <f>C128+C126+C127+C129</f>
        <v>5.320729999999999</v>
      </c>
      <c r="D125" s="27" t="s">
        <v>197</v>
      </c>
    </row>
    <row r="126" spans="1:4" ht="25.5">
      <c r="A126" s="48" t="s">
        <v>214</v>
      </c>
      <c r="B126" s="41" t="s">
        <v>215</v>
      </c>
      <c r="C126" s="21">
        <f>'[1]A2'!F19</f>
        <v>5.320729999999999</v>
      </c>
      <c r="D126" s="27" t="s">
        <v>197</v>
      </c>
    </row>
    <row r="127" spans="1:4" ht="13.5" customHeight="1">
      <c r="A127" s="48" t="s">
        <v>216</v>
      </c>
      <c r="B127" s="41" t="s">
        <v>217</v>
      </c>
      <c r="C127" s="21">
        <f>'[1]A2'!F20</f>
        <v>0</v>
      </c>
      <c r="D127" s="27" t="s">
        <v>197</v>
      </c>
    </row>
    <row r="128" spans="1:4" ht="13.5" customHeight="1">
      <c r="A128" s="48" t="s">
        <v>218</v>
      </c>
      <c r="B128" s="41" t="s">
        <v>219</v>
      </c>
      <c r="C128" s="21">
        <f>'[1]A2'!F21</f>
        <v>0</v>
      </c>
      <c r="D128" s="27" t="s">
        <v>197</v>
      </c>
    </row>
    <row r="129" spans="1:4" ht="13.5" customHeight="1">
      <c r="A129" s="48" t="s">
        <v>220</v>
      </c>
      <c r="B129" s="41" t="s">
        <v>221</v>
      </c>
      <c r="C129" s="21">
        <f>'[1]A2'!F22</f>
        <v>0</v>
      </c>
      <c r="D129" s="27" t="s">
        <v>197</v>
      </c>
    </row>
    <row r="130" spans="1:4" s="66" customFormat="1" ht="13.5" customHeight="1">
      <c r="A130" s="64" t="s">
        <v>222</v>
      </c>
      <c r="B130" s="65" t="s">
        <v>223</v>
      </c>
      <c r="C130" s="30">
        <f>'[1]A2'!F23</f>
        <v>9118.47708</v>
      </c>
      <c r="D130" s="27" t="s">
        <v>197</v>
      </c>
    </row>
    <row r="131" spans="1:4" ht="13.5" customHeight="1">
      <c r="A131" s="67" t="s">
        <v>224</v>
      </c>
      <c r="B131" s="68" t="s">
        <v>225</v>
      </c>
      <c r="C131" s="30">
        <f>C111+C130</f>
        <v>9696.59705</v>
      </c>
      <c r="D131" s="30">
        <f>D111</f>
        <v>426.37783</v>
      </c>
    </row>
  </sheetData>
  <sheetProtection password="A25E" sheet="1" objects="1" scenarios="1" formatColumns="0" formatRows="0"/>
  <mergeCells count="10">
    <mergeCell ref="A63:D63"/>
    <mergeCell ref="A64:B64"/>
    <mergeCell ref="A65:B65"/>
    <mergeCell ref="A113:D113"/>
    <mergeCell ref="A2:D2"/>
    <mergeCell ref="A3:D3"/>
    <mergeCell ref="A5:D5"/>
    <mergeCell ref="A6:B6"/>
    <mergeCell ref="A7:B7"/>
    <mergeCell ref="A62:D62"/>
  </mergeCells>
  <conditionalFormatting sqref="C59">
    <cfRule type="expression" priority="12" dxfId="0">
      <formula>ROUND($C$59,5)&lt;&gt;ROUND($C$131,5)</formula>
    </cfRule>
  </conditionalFormatting>
  <conditionalFormatting sqref="C10">
    <cfRule type="cellIs" priority="9" dxfId="0" operator="lessThanOrEqual">
      <formula>0.1</formula>
    </cfRule>
  </conditionalFormatting>
  <conditionalFormatting sqref="D10">
    <cfRule type="cellIs" priority="8" dxfId="0" operator="lessThanOrEqual">
      <formula>0.1</formula>
    </cfRule>
  </conditionalFormatting>
  <conditionalFormatting sqref="D36">
    <cfRule type="cellIs" priority="11" dxfId="0" operator="notEqual">
      <formula>'31.12.2021'!#REF!</formula>
    </cfRule>
  </conditionalFormatting>
  <printOptions horizontalCentered="1"/>
  <pageMargins left="0" right="0" top="0" bottom="0" header="0.25" footer="0.511811023622047"/>
  <pageSetup fitToHeight="2" horizontalDpi="600" verticalDpi="600" orientation="portrait" paperSize="9" scale="89" r:id="rId3"/>
  <rowBreaks count="2" manualBreakCount="2">
    <brk id="61" max="3" man="1"/>
    <brk id="111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Xumar Mehdiyeva</cp:lastModifiedBy>
  <dcterms:created xsi:type="dcterms:W3CDTF">2022-01-25T06:19:43Z</dcterms:created>
  <dcterms:modified xsi:type="dcterms:W3CDTF">2022-01-25T06:20:21Z</dcterms:modified>
  <cp:category/>
  <cp:version/>
  <cp:contentType/>
  <cp:contentStatus/>
</cp:coreProperties>
</file>